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Laane tee, Nurga tee ja Padisemetsa tee/"/>
    </mc:Choice>
  </mc:AlternateContent>
  <xr:revisionPtr revIDLastSave="873" documentId="13_ncr:1_{DA2900BE-D2A0-400A-B308-A8E8AD733367}" xr6:coauthVersionLast="47" xr6:coauthVersionMax="47" xr10:uidLastSave="{6B97140C-36C5-42D7-AB2C-2693D55488CE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9" i="11" l="1"/>
  <c r="F138" i="11"/>
  <c r="F139" i="11"/>
  <c r="F136" i="11"/>
  <c r="F137" i="11"/>
  <c r="F135" i="11"/>
  <c r="F142" i="11" l="1"/>
  <c r="F95" i="11"/>
  <c r="F89" i="11"/>
  <c r="F90" i="11"/>
  <c r="F91" i="11"/>
  <c r="F92" i="11"/>
  <c r="F101" i="11" l="1"/>
  <c r="F148" i="11"/>
  <c r="F147" i="11"/>
  <c r="F146" i="11"/>
  <c r="F145" i="11"/>
  <c r="F144" i="11"/>
  <c r="F141" i="11"/>
  <c r="F140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0" i="11"/>
  <c r="F99" i="11"/>
  <c r="F98" i="11"/>
  <c r="F97" i="11"/>
  <c r="F94" i="11"/>
  <c r="F93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48" i="11"/>
  <c r="F12" i="11"/>
  <c r="F23" i="11"/>
  <c r="F29" i="11"/>
  <c r="F34" i="11"/>
  <c r="F39" i="11"/>
  <c r="F44" i="11"/>
  <c r="F40" i="11"/>
  <c r="F22" i="11"/>
  <c r="F26" i="11"/>
  <c r="F27" i="11"/>
  <c r="F28" i="11"/>
  <c r="F30" i="11"/>
  <c r="F31" i="11"/>
  <c r="F32" i="11"/>
  <c r="F33" i="11"/>
  <c r="F35" i="11"/>
  <c r="F36" i="11"/>
  <c r="F37" i="11"/>
  <c r="F38" i="11"/>
  <c r="F41" i="11"/>
  <c r="F42" i="11"/>
  <c r="F45" i="11"/>
  <c r="F46" i="11"/>
  <c r="F47" i="11"/>
  <c r="F102" i="11" l="1"/>
  <c r="F20" i="11"/>
  <c r="F18" i="11"/>
  <c r="F19" i="11"/>
  <c r="F21" i="11"/>
  <c r="F25" i="11"/>
  <c r="F24" i="11" l="1"/>
  <c r="F17" i="11"/>
  <c r="F16" i="11"/>
  <c r="F15" i="11"/>
  <c r="F14" i="11"/>
  <c r="F13" i="11"/>
  <c r="F11" i="11"/>
  <c r="F10" i="11"/>
  <c r="F9" i="11"/>
  <c r="F49" i="11" l="1"/>
  <c r="E150" i="11" l="1"/>
  <c r="E151" i="11" s="1"/>
  <c r="E152" i="11" s="1"/>
</calcChain>
</file>

<file path=xl/sharedStrings.xml><?xml version="1.0" encoding="utf-8"?>
<sst xmlns="http://schemas.openxmlformats.org/spreadsheetml/2006/main" count="300" uniqueCount="115">
  <si>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</si>
  <si>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</si>
  <si>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</si>
  <si>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</si>
  <si>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</si>
  <si>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</si>
  <si>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</si>
  <si>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</si>
  <si>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</si>
  <si>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</si>
  <si>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</si>
  <si>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</si>
  <si>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</si>
  <si>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</si>
  <si>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</si>
  <si>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</si>
  <si>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</si>
  <si>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</si>
  <si>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</si>
  <si>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</si>
  <si>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</si>
  <si>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</si>
  <si>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</si>
  <si>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</si>
  <si>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</si>
  <si>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</si>
  <si>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</si>
  <si>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</si>
  <si>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</si>
  <si>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</si>
  <si>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</si>
  <si>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</si>
  <si>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tm</t>
  </si>
  <si>
    <t>Liiklusmärgi 341 "Massipiirang" komplekti paigaldamine koos lisateatetahvliga 891b "Välja arvatud RMK loal" (suurusgrupp 2)</t>
  </si>
  <si>
    <t>Liiklusmärgi 221 "Anna teed" komplekti paigaldamine (suurusgrupp 2)</t>
  </si>
  <si>
    <t>Lubade, kooskõlastuste ja kasutuslubade ning tagatiste hankimine jne. (Teised maaomanikud, Trasside valdajad, Transpordiamet, Põllumajandus- ja Toiduamet, Keskkonnaamet jne.) kokku</t>
  </si>
  <si>
    <t>Koordinaatidega seotud teostusjoonise koostamine (RMK nõuete kohane ja digitaalne)</t>
  </si>
  <si>
    <t>Võsa, peenmetsa ja metsa raie, koondamine hunnikutesse ja kokkuvedu 200m</t>
  </si>
  <si>
    <t>Tähispostide paigaldamine</t>
  </si>
  <si>
    <t>m³</t>
  </si>
  <si>
    <t>m²</t>
  </si>
  <si>
    <t>Kruusaluse ehitamine koos tihendamisega, sorteeritud kruus positsioon nr 4, H=20cm (+materjal ja vedu karjäärist)</t>
  </si>
  <si>
    <t>Kruusast dreenkihi ehitamine koos tihendamisega, sorteeritud kruusast Positsioon nr. 4, H=20cm (+materjal ja vedu karjäärist)</t>
  </si>
  <si>
    <t>Mulde aluspinna planeerimine ja tihendamine</t>
  </si>
  <si>
    <t>Olemasoleva katendi freesimine, h=4cm</t>
  </si>
  <si>
    <t>Killustikalus (lubjakivikillustik) fr 32/63 kiilutud fr 12/16 kuluga 25kg/m² ja kiilutud fr 8/12 kuluga 15kg/m² alus (h=20 cm) (+materjal ja vedu karjäärist)</t>
  </si>
  <si>
    <t xml:space="preserve">Pikivuugi kruntimine vuugiliimiga (ülemine kiht), kulu 80 g/m </t>
  </si>
  <si>
    <t>Sidumata segust kate (Purustatud kruusast Positsioon nr. 6) ehitamine, H=12 cm (+materjal ja vedu karjäärist)</t>
  </si>
  <si>
    <t>Tihedast asfaltbetoonist AC 16 surf 70/100 katte rajamine, H=9cm (+materjal ja vedu)</t>
  </si>
  <si>
    <t>Peenarde kindlustamine (Purustatud kruusast Positsioon nr. 6), H=9 cm (+materjal ja vedu karjäärist)</t>
  </si>
  <si>
    <t>Muru kasvualuse rajamine ja külv, h= 10cm</t>
  </si>
  <si>
    <t>komplekt</t>
  </si>
  <si>
    <t>Geotekstiili (Deklareeritud tõmbetugevus MD/CMD ≥20 kN/m, 5,0 m lai, mittekootud) paigaldamine tihendatud ja profileeritud muldkehale</t>
  </si>
  <si>
    <t>Truupide mahamärkimine</t>
  </si>
  <si>
    <t>2 otsakut</t>
  </si>
  <si>
    <t>Tee parameetrite ja -elementide mahamärkimine (telg, servad, kraavide siseservad)</t>
  </si>
  <si>
    <t>Tee rajatiste mahamärkimine</t>
  </si>
  <si>
    <t>Kruusast teealuse ehitamine koos tihendamisega, sorteeritud kruus (Pos 4) (+materjal ja vedu karjäärist)</t>
  </si>
  <si>
    <t>Kruusast teekatte ehitamine koos tihendamisega, purustatud kruus (Pos 6) (+materjal ja vedu karjäärist)</t>
  </si>
  <si>
    <t>Geotekstiili (Deklareeritud tõmbetugevus MD/CMD ≥20 kN/m, 5,0 m lai, mittekootud), paigaldamine tihendatud ja profileeritud muldkehale</t>
  </si>
  <si>
    <t>Katte ehitamine koos tihendamisega, purustatud kruus Positsioon nr. 6, (h=10cm) (+materjal ja vedu karjäärist)</t>
  </si>
  <si>
    <t>Aluse ehitamine koos tihendamisega, sorteeritud kruus Positsioon nr. 4, (h=20cm) (+materjal ja vedu karjäärist)</t>
  </si>
  <si>
    <t>0,71 km</t>
  </si>
  <si>
    <t>Laane tee (0,15 km) ehitamine</t>
  </si>
  <si>
    <t>Laane tee (0,15 km) ehitamine kokku</t>
  </si>
  <si>
    <t>Nurga tee (0,19 km) ehitamine</t>
  </si>
  <si>
    <t>Nurga tee (0,19 km) ehitamine kokku</t>
  </si>
  <si>
    <t>Padisemetsa tee (0,37 km) ehitamine</t>
  </si>
  <si>
    <t>Padisemetsa tee (0,37 km) ehitamine kokku</t>
  </si>
  <si>
    <t>Lisa 1 - Hinnapakkumuse vorm hankes "Laane tee, Nurga tee ja Padisemetsa tee ehitamine"</t>
  </si>
  <si>
    <t>Võsa kändude juurimine trassilt</t>
  </si>
  <si>
    <t>Puistu kändude juurimine trassilt</t>
  </si>
  <si>
    <t>Küvettide mahamärkimine ja kaevamine koos pinnase planeerimisega</t>
  </si>
  <si>
    <t>Tee ja rajatiste aluse profileerimine, tasandamine ja tihendamine ühtlaseks aluseks</t>
  </si>
  <si>
    <t>Teetrassi ja -elementide mahamärkimine (3 korda)</t>
  </si>
  <si>
    <t>Teemulde ehitamine / täitmine / tasandamine ristumiskohalt kaevatavast pinnasest</t>
  </si>
  <si>
    <t xml:space="preserve">Teemulde tihendamine pärast planeerimist  </t>
  </si>
  <si>
    <t>Tagasipööramiskohtade TP- L muldkeha ja katendi ehitus koos tihendamiega, s.h.</t>
  </si>
  <si>
    <t xml:space="preserve">sh tagasipööramiskohtade mullete ehitamine juurdeveetavast pinnasest filtr.m ≥0,5m/ööp., h=20cm (+materjal ja vedu karjäärist) </t>
  </si>
  <si>
    <t>sh geotekstiili (Deklareeritud tõmbetugevus MD/CMD ≥20 kN/m, 5,0 m lai, mittekootud), paigaldamine tihendatud ja profileeritud muldkehale</t>
  </si>
  <si>
    <t>sh aluse ehitamine koos tihendamisega, sorteeritud kruus Positsioon nr. 4, (h=20cm) (+materjal ja vedu karjäärist)</t>
  </si>
  <si>
    <t>sh katte ehitamine koos tihendamisega, purustatud kruus Positsioon nr. 6, (h=10cm) (+materjal ja vedu karjäärist)</t>
  </si>
  <si>
    <t>Ristumiskohtade R-MNT ehitamine s.h.</t>
  </si>
  <si>
    <t>Kasvupinnase eemaldamine (hkeskm=30cm), Ehituseks sobimatu pinnase kaevandamine ja Uute kraavide kaevamine</t>
  </si>
  <si>
    <t xml:space="preserve">Ristumiskoha muldkeha ehitamine juurdeveetavast pinnasest (k≥0,5m/24h) (+materjal ja vedu karjäärist) </t>
  </si>
  <si>
    <t>Vuugi kruntimine sitke naftabituumeniga (alumine kiht), kulu  100 g/m</t>
  </si>
  <si>
    <t xml:space="preserve">Teemulde ehitamine / täitmine / tasandamine juurdeveetavast pinnasest filtr.m ≥0,5m/ööp. (+materjal ja vedu karjäärist) </t>
  </si>
  <si>
    <t>Mahasõidukoha M3 L=10m muldkeha ja katendi ehitus koos tihendamisega, s.h.</t>
  </si>
  <si>
    <t>sh mahasõidukohtade mullete ehitamine kohapealsest pinnasest, h=20cm</t>
  </si>
  <si>
    <t>Kraavide puhastamine</t>
  </si>
  <si>
    <t>Di=30 cm plasttruubi torustiku, tüüp 30PT, ehitamine (profileeritud plasttoru, SN8)</t>
  </si>
  <si>
    <t>Di=40 cm plasttruubi torustiku, tüüp 40PT, ehitamine (profileeritud plasttoru, SN8)</t>
  </si>
  <si>
    <t>Ø 30 cm plasttruubi mattotsaku ehitamine (tüüp MAO)</t>
  </si>
  <si>
    <t>Ø 40 cm plasttruubi mattotsaku ehitamine (tüüp MAO)</t>
  </si>
  <si>
    <t>Tee-ja kraavitrassi ning teerajatiste alune kändude juurimine ekskavaatoriga</t>
  </si>
  <si>
    <t>EN - ehitatava teenõvade mahamärkimine ja kaeve koos kaevelaiali planeerimisega teemuldes</t>
  </si>
  <si>
    <t>Tähispostid truubile</t>
  </si>
  <si>
    <t>Teemulde ehitamine (b=6,4 m) teenõvade kaeve pinnasest (profiilne maht)</t>
  </si>
  <si>
    <r>
      <t>m</t>
    </r>
    <r>
      <rPr>
        <vertAlign val="superscript"/>
        <sz val="8"/>
        <rFont val="Arial"/>
        <family val="2"/>
        <charset val="186"/>
      </rPr>
      <t>3</t>
    </r>
  </si>
  <si>
    <t>Teemulde töötlemine profiili koos mulde tihendamisega</t>
  </si>
  <si>
    <r>
      <t>m</t>
    </r>
    <r>
      <rPr>
        <vertAlign val="superscript"/>
        <sz val="8"/>
        <rFont val="Arial"/>
        <family val="2"/>
        <charset val="186"/>
      </rPr>
      <t>2</t>
    </r>
  </si>
  <si>
    <r>
      <t>L-kujulise tagasipööramise koha katendi ehitamine koos tihendamisega (L</t>
    </r>
    <r>
      <rPr>
        <b/>
        <vertAlign val="subscript"/>
        <sz val="8"/>
        <rFont val="Arial"/>
        <family val="2"/>
        <charset val="186"/>
      </rPr>
      <t>otse</t>
    </r>
    <r>
      <rPr>
        <b/>
        <sz val="8"/>
        <rFont val="Arial"/>
        <family val="2"/>
        <charset val="186"/>
      </rPr>
      <t>=50 m, L</t>
    </r>
    <r>
      <rPr>
        <b/>
        <vertAlign val="subscript"/>
        <sz val="8"/>
        <rFont val="Arial"/>
        <family val="2"/>
        <charset val="186"/>
      </rPr>
      <t>paremal</t>
    </r>
    <r>
      <rPr>
        <b/>
        <sz val="8"/>
        <rFont val="Arial"/>
        <family val="2"/>
        <charset val="186"/>
      </rPr>
      <t>=32,25 m R=15 m A=4,5 m) s.h.</t>
    </r>
  </si>
  <si>
    <r>
      <t>Teemulde ehitamine kohapealsest pinnasest h</t>
    </r>
    <r>
      <rPr>
        <i/>
        <vertAlign val="subscript"/>
        <sz val="8"/>
        <rFont val="Arial"/>
        <family val="2"/>
        <charset val="186"/>
      </rPr>
      <t>kesk</t>
    </r>
    <r>
      <rPr>
        <i/>
        <sz val="8"/>
        <rFont val="Arial"/>
        <family val="2"/>
        <charset val="186"/>
      </rPr>
      <t>=15 cm</t>
    </r>
  </si>
  <si>
    <t>Mahasõidukoha M-L20R15 katendi ehitamine koos tihendamisega s.h.</t>
  </si>
  <si>
    <r>
      <t>Kasvupinnase eemaldamine h</t>
    </r>
    <r>
      <rPr>
        <i/>
        <vertAlign val="subscript"/>
        <sz val="8"/>
        <rFont val="Arial"/>
        <family val="2"/>
        <charset val="186"/>
      </rPr>
      <t>kesk</t>
    </r>
    <r>
      <rPr>
        <i/>
        <sz val="8"/>
        <rFont val="Arial"/>
        <family val="2"/>
        <charset val="186"/>
      </rPr>
      <t>=25 cm</t>
    </r>
  </si>
  <si>
    <t>Mulde tasandamine ja tihendamine</t>
  </si>
  <si>
    <t>Riigi kõrvalmaantee 11175 Viruküla-Padise km 16,338 ristumiskohta ehitamine s.h.</t>
  </si>
  <si>
    <t>Muldkeha ehitamine kohapealsest mineraalpinnasest, mulde tasandamine ja tihendamine (profiilne maht)</t>
  </si>
  <si>
    <t>Freespurust teekatte ehitamine koos tihendamisega + 2x pindamine. H=8 cm (+materjal ja vedu)</t>
  </si>
  <si>
    <t>Tugipeenra ehitamine, purustatud kruus Positsioon nr. 6, H=8 cm (+materjal ja vedu karjäärist)</t>
  </si>
  <si>
    <t>Riigitee katte taastamine. Freespuru + 2x (F) pindamine H=8 cm (+materjal ja vedu)</t>
  </si>
  <si>
    <t>Tähispostide paigaldamine (kollane helkur)</t>
  </si>
  <si>
    <t>Haljastus ja korrastustööd riigiteega külgneval alal</t>
  </si>
  <si>
    <t>Tagasipööramise koha haarade lõpu sujuv kokku viimine ol.ol. maapinnaga, sorteeritud kruus Positsioon nr. 4 (+materjal ja vedu karjäärist)</t>
  </si>
  <si>
    <t>Liiklusmärgi 221 "Anna teed" komplekti paigaldamine koos eelteavitusmärgiga 221+811 (suurusgrupp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</si>
</sst>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sz val="8"/>
      <name val="Arial"/>
      <family val="2"/>
    </font>
    <font>
      <i/>
      <sz val="8"/>
      <name val="Arial"/>
      <family val="2"/>
      <charset val="186"/>
    </font>
    <font>
      <sz val="8"/>
      <color indexed="8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  <charset val="186"/>
    </font>
    <font>
      <b/>
      <vertAlign val="subscript"/>
      <sz val="8"/>
      <name val="Arial"/>
      <family val="2"/>
      <charset val="186"/>
    </font>
    <font>
      <i/>
      <vertAlign val="subscript"/>
      <sz val="8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0" fontId="6" fillId="0" borderId="0"/>
  </cellStyleXfs>
  <cellXfs count="95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30" fillId="0" borderId="14" xfId="51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3" fontId="2" fillId="0" borderId="14" xfId="0" applyNumberFormat="1" applyFont="1" applyBorder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4" fontId="29" fillId="0" borderId="14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horizontal="right" vertical="center" wrapText="1"/>
    </xf>
    <xf numFmtId="1" fontId="30" fillId="0" borderId="14" xfId="59" applyFont="1" applyAlignment="1">
      <alignment horizontal="left" vertical="center" wrapText="1"/>
    </xf>
    <xf numFmtId="1" fontId="30" fillId="0" borderId="14" xfId="59" applyFont="1" applyAlignment="1">
      <alignment horizontal="center" vertical="center"/>
    </xf>
    <xf numFmtId="1" fontId="30" fillId="0" borderId="14" xfId="0" applyNumberFormat="1" applyFont="1" applyBorder="1" applyAlignment="1">
      <alignment horizontal="right" vertical="center"/>
    </xf>
    <xf numFmtId="0" fontId="33" fillId="0" borderId="14" xfId="72" applyFont="1" applyBorder="1" applyAlignment="1">
      <alignment horizontal="center" vertical="center"/>
    </xf>
    <xf numFmtId="1" fontId="32" fillId="0" borderId="14" xfId="73" applyNumberFormat="1" applyFont="1" applyBorder="1" applyAlignment="1">
      <alignment horizontal="right" vertical="center"/>
    </xf>
    <xf numFmtId="0" fontId="2" fillId="0" borderId="14" xfId="72" applyFont="1" applyBorder="1" applyAlignment="1">
      <alignment vertical="center"/>
    </xf>
    <xf numFmtId="0" fontId="2" fillId="0" borderId="14" xfId="42" applyFont="1" applyBorder="1" applyAlignment="1">
      <alignment horizontal="center" vertical="center"/>
    </xf>
    <xf numFmtId="0" fontId="2" fillId="0" borderId="14" xfId="42" applyFont="1" applyBorder="1" applyAlignment="1">
      <alignment vertical="center" wrapText="1"/>
    </xf>
    <xf numFmtId="0" fontId="29" fillId="0" borderId="14" xfId="42" applyFont="1" applyBorder="1" applyAlignment="1">
      <alignment horizontal="center" vertical="center"/>
    </xf>
    <xf numFmtId="0" fontId="29" fillId="0" borderId="14" xfId="42" applyFont="1" applyBorder="1" applyAlignment="1">
      <alignment horizontal="right" vertical="center"/>
    </xf>
    <xf numFmtId="0" fontId="34" fillId="0" borderId="14" xfId="0" applyFont="1" applyBorder="1" applyAlignment="1">
      <alignment horizontal="right" vertical="center" wrapText="1"/>
    </xf>
    <xf numFmtId="0" fontId="31" fillId="0" borderId="14" xfId="42" applyFont="1" applyBorder="1" applyAlignment="1">
      <alignment horizontal="right" vertical="center" wrapText="1"/>
    </xf>
    <xf numFmtId="0" fontId="24" fillId="0" borderId="14" xfId="0" applyFont="1" applyBorder="1" applyAlignment="1">
      <alignment vertical="center" wrapText="1"/>
    </xf>
    <xf numFmtId="2" fontId="24" fillId="0" borderId="14" xfId="0" applyNumberFormat="1" applyFont="1" applyBorder="1" applyAlignment="1">
      <alignment horizontal="right" vertical="center"/>
    </xf>
    <xf numFmtId="0" fontId="24" fillId="0" borderId="14" xfId="0" applyFont="1" applyBorder="1" applyAlignment="1">
      <alignment horizontal="left" vertical="center" wrapText="1"/>
    </xf>
    <xf numFmtId="1" fontId="24" fillId="0" borderId="14" xfId="0" applyNumberFormat="1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2" fillId="0" borderId="14" xfId="61" applyFont="1" applyBorder="1" applyAlignment="1">
      <alignment horizontal="center" vertical="center"/>
    </xf>
    <xf numFmtId="0" fontId="3" fillId="0" borderId="14" xfId="61" applyFont="1" applyBorder="1" applyAlignment="1">
      <alignment horizontal="left" vertical="center" wrapText="1"/>
    </xf>
    <xf numFmtId="0" fontId="31" fillId="0" borderId="14" xfId="61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center" vertical="center"/>
    </xf>
    <xf numFmtId="0" fontId="2" fillId="0" borderId="14" xfId="61" applyFont="1" applyBorder="1" applyAlignment="1">
      <alignment horizontal="right" vertical="center"/>
    </xf>
    <xf numFmtId="0" fontId="24" fillId="0" borderId="14" xfId="0" applyFont="1" applyBorder="1" applyAlignment="1">
      <alignment horizontal="center" vertical="center"/>
    </xf>
    <xf numFmtId="2" fontId="29" fillId="0" borderId="14" xfId="0" applyNumberFormat="1" applyFont="1" applyBorder="1" applyAlignment="1">
      <alignment horizontal="right" vertical="center"/>
    </xf>
    <xf numFmtId="1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om-2kr$ 2" xfId="72" xr:uid="{81DD2559-7BB7-4950-A57D-D3BEA634BCAF}"/>
    <cellStyle name="Normaallaad_Ranna vahtkonna teeOM3.4" xfId="73" xr:uid="{8A5DB704-AC98-4F5E-9A4C-57AF89611847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65"/>
  <sheetViews>
    <sheetView tabSelected="1" topLeftCell="A8" zoomScaleNormal="100" workbookViewId="0">
      <selection activeCell="D105" activeCellId="2" sqref="D10:D11 D52:D53 D105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42.6" customHeight="1" x14ac:dyDescent="0.25">
      <c r="A1" s="61" t="s">
        <v>69</v>
      </c>
      <c r="B1" s="62"/>
      <c r="C1" s="62"/>
      <c r="D1" s="62"/>
      <c r="E1" s="62"/>
      <c r="F1" s="62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63" t="s">
        <v>3</v>
      </c>
      <c r="B5" s="66" t="s">
        <v>1</v>
      </c>
      <c r="C5" s="66" t="s">
        <v>4</v>
      </c>
      <c r="D5" s="66" t="s">
        <v>5</v>
      </c>
      <c r="E5" s="69" t="s">
        <v>6</v>
      </c>
      <c r="F5" s="72" t="s">
        <v>7</v>
      </c>
    </row>
    <row r="6" spans="1:50" s="4" customFormat="1" ht="13.2" x14ac:dyDescent="0.25">
      <c r="A6" s="64"/>
      <c r="B6" s="67"/>
      <c r="C6" s="67"/>
      <c r="D6" s="67"/>
      <c r="E6" s="70"/>
      <c r="F6" s="73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65"/>
      <c r="B7" s="68"/>
      <c r="C7" s="68"/>
      <c r="D7" s="29" t="s">
        <v>62</v>
      </c>
      <c r="E7" s="71"/>
      <c r="F7" s="74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2.6" customHeight="1" x14ac:dyDescent="0.25">
      <c r="A8" s="92" t="s">
        <v>63</v>
      </c>
      <c r="B8" s="93"/>
      <c r="C8" s="93"/>
      <c r="D8" s="93"/>
      <c r="E8" s="93"/>
      <c r="F8" s="94"/>
      <c r="G8" s="1"/>
      <c r="H8" s="1"/>
      <c r="I8" s="1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10.8" customHeight="1" x14ac:dyDescent="0.25">
      <c r="A9" s="11">
        <v>1</v>
      </c>
      <c r="B9" s="32" t="s">
        <v>37</v>
      </c>
      <c r="C9" s="33" t="s">
        <v>32</v>
      </c>
      <c r="D9" s="34">
        <v>5</v>
      </c>
      <c r="E9" s="23"/>
      <c r="F9" s="10">
        <f t="shared" ref="F9:F13" si="0">SUM(D9*E9)</f>
        <v>0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8" customHeight="1" x14ac:dyDescent="0.25">
      <c r="A10" s="11">
        <v>2</v>
      </c>
      <c r="B10" s="44" t="s">
        <v>70</v>
      </c>
      <c r="C10" s="18" t="s">
        <v>23</v>
      </c>
      <c r="D10" s="45">
        <v>0.19</v>
      </c>
      <c r="E10" s="23"/>
      <c r="F10" s="10">
        <f>SUM(D10*E10)</f>
        <v>0</v>
      </c>
      <c r="G10" s="13"/>
      <c r="H10" s="13"/>
      <c r="I10" s="16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10.8" customHeight="1" x14ac:dyDescent="0.25">
      <c r="A11" s="11">
        <v>3</v>
      </c>
      <c r="B11" s="44" t="s">
        <v>71</v>
      </c>
      <c r="C11" s="18" t="s">
        <v>23</v>
      </c>
      <c r="D11" s="45">
        <v>0.52</v>
      </c>
      <c r="E11" s="23"/>
      <c r="F11" s="10">
        <f t="shared" si="0"/>
        <v>0</v>
      </c>
      <c r="G11" s="13"/>
      <c r="H11" s="13"/>
      <c r="I11" s="16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0.8" customHeight="1" x14ac:dyDescent="0.25">
      <c r="A12" s="11">
        <v>4</v>
      </c>
      <c r="B12" s="46" t="s">
        <v>72</v>
      </c>
      <c r="C12" s="18" t="s">
        <v>14</v>
      </c>
      <c r="D12" s="47">
        <v>409</v>
      </c>
      <c r="E12" s="23"/>
      <c r="F12" s="10">
        <f>SUM(D12*E12)</f>
        <v>0</v>
      </c>
      <c r="G12" s="13"/>
      <c r="H12" s="13"/>
      <c r="I12" s="16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21.6" customHeight="1" x14ac:dyDescent="0.25">
      <c r="A13" s="11">
        <v>5</v>
      </c>
      <c r="B13" s="44" t="s">
        <v>73</v>
      </c>
      <c r="C13" s="18" t="s">
        <v>40</v>
      </c>
      <c r="D13" s="48">
        <v>992</v>
      </c>
      <c r="E13" s="23"/>
      <c r="F13" s="10">
        <f t="shared" si="0"/>
        <v>0</v>
      </c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10.8" customHeight="1" x14ac:dyDescent="0.25">
      <c r="A14" s="11">
        <v>6</v>
      </c>
      <c r="B14" s="49" t="s">
        <v>74</v>
      </c>
      <c r="C14" s="18" t="s">
        <v>14</v>
      </c>
      <c r="D14" s="48">
        <v>150</v>
      </c>
      <c r="E14" s="23"/>
      <c r="F14" s="10">
        <f t="shared" ref="F14:F24" si="1">SUM(D14*E14)</f>
        <v>0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21.6" customHeight="1" x14ac:dyDescent="0.25">
      <c r="A15" s="11">
        <v>7</v>
      </c>
      <c r="B15" s="49" t="s">
        <v>75</v>
      </c>
      <c r="C15" s="18" t="s">
        <v>39</v>
      </c>
      <c r="D15" s="48">
        <v>95</v>
      </c>
      <c r="E15" s="23"/>
      <c r="F15" s="10">
        <f t="shared" si="1"/>
        <v>0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10.8" customHeight="1" x14ac:dyDescent="0.25">
      <c r="A16" s="11">
        <v>8</v>
      </c>
      <c r="B16" s="49" t="s">
        <v>76</v>
      </c>
      <c r="C16" s="18" t="s">
        <v>39</v>
      </c>
      <c r="D16" s="48">
        <v>95</v>
      </c>
      <c r="E16" s="23"/>
      <c r="F16" s="10">
        <f t="shared" si="1"/>
        <v>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21.6" customHeight="1" x14ac:dyDescent="0.25">
      <c r="A17" s="11">
        <v>9</v>
      </c>
      <c r="B17" s="19" t="s">
        <v>52</v>
      </c>
      <c r="C17" s="18" t="s">
        <v>40</v>
      </c>
      <c r="D17" s="48">
        <v>580</v>
      </c>
      <c r="E17" s="23"/>
      <c r="F17" s="10">
        <f t="shared" si="1"/>
        <v>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21.6" customHeight="1" x14ac:dyDescent="0.25">
      <c r="A18" s="11">
        <v>10</v>
      </c>
      <c r="B18" s="39" t="s">
        <v>57</v>
      </c>
      <c r="C18" s="18" t="s">
        <v>39</v>
      </c>
      <c r="D18" s="48">
        <v>115</v>
      </c>
      <c r="E18" s="23"/>
      <c r="F18" s="10">
        <f t="shared" ref="F18:F21" si="2">SUM(D18*E18)</f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21.6" customHeight="1" x14ac:dyDescent="0.25">
      <c r="A19" s="11">
        <v>11</v>
      </c>
      <c r="B19" s="39" t="s">
        <v>58</v>
      </c>
      <c r="C19" s="18" t="s">
        <v>39</v>
      </c>
      <c r="D19" s="48">
        <v>49</v>
      </c>
      <c r="E19" s="23"/>
      <c r="F19" s="10">
        <f t="shared" si="2"/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21.6" customHeight="1" x14ac:dyDescent="0.25">
      <c r="A20" s="11">
        <v>12</v>
      </c>
      <c r="B20" s="50" t="s">
        <v>77</v>
      </c>
      <c r="C20" s="51" t="s">
        <v>13</v>
      </c>
      <c r="D20" s="48">
        <v>1</v>
      </c>
      <c r="E20" s="23"/>
      <c r="F20" s="10">
        <f>SUM(D20*E20)</f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21.6" customHeight="1" x14ac:dyDescent="0.25">
      <c r="A21" s="11">
        <v>13</v>
      </c>
      <c r="B21" s="22" t="s">
        <v>78</v>
      </c>
      <c r="C21" s="18" t="s">
        <v>39</v>
      </c>
      <c r="D21" s="48">
        <v>126</v>
      </c>
      <c r="E21" s="23"/>
      <c r="F21" s="10">
        <f t="shared" si="2"/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21.6" customHeight="1" x14ac:dyDescent="0.25">
      <c r="A22" s="11">
        <v>14</v>
      </c>
      <c r="B22" s="22" t="s">
        <v>79</v>
      </c>
      <c r="C22" s="18" t="s">
        <v>40</v>
      </c>
      <c r="D22" s="48">
        <v>607</v>
      </c>
      <c r="E22" s="23"/>
      <c r="F22" s="10">
        <f>SUM(D22*E22)</f>
        <v>0</v>
      </c>
      <c r="G22" s="1"/>
      <c r="H22" s="1"/>
      <c r="I22" s="1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21.6" customHeight="1" x14ac:dyDescent="0.25">
      <c r="A23" s="11">
        <v>15</v>
      </c>
      <c r="B23" s="43" t="s">
        <v>80</v>
      </c>
      <c r="C23" s="18" t="s">
        <v>39</v>
      </c>
      <c r="D23" s="48">
        <v>116</v>
      </c>
      <c r="E23" s="23"/>
      <c r="F23" s="10">
        <f>SUM(D23*E23)</f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21.6" customHeight="1" x14ac:dyDescent="0.25">
      <c r="A24" s="11">
        <v>16</v>
      </c>
      <c r="B24" s="43" t="s">
        <v>81</v>
      </c>
      <c r="C24" s="18" t="s">
        <v>39</v>
      </c>
      <c r="D24" s="48">
        <v>55</v>
      </c>
      <c r="E24" s="23"/>
      <c r="F24" s="10">
        <f t="shared" si="1"/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10.8" customHeight="1" x14ac:dyDescent="0.25">
      <c r="A25" s="11">
        <v>17</v>
      </c>
      <c r="B25" s="52" t="s">
        <v>82</v>
      </c>
      <c r="C25" s="18" t="s">
        <v>13</v>
      </c>
      <c r="D25" s="48">
        <v>1</v>
      </c>
      <c r="E25" s="23"/>
      <c r="F25" s="10">
        <f t="shared" ref="F25" si="3">SUM(D25*E25)</f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21.6" customHeight="1" x14ac:dyDescent="0.25">
      <c r="A26" s="11">
        <v>18</v>
      </c>
      <c r="B26" s="53" t="s">
        <v>83</v>
      </c>
      <c r="C26" s="20" t="s">
        <v>39</v>
      </c>
      <c r="D26" s="48">
        <v>139</v>
      </c>
      <c r="E26" s="23"/>
      <c r="F26" s="10">
        <f t="shared" ref="F26:F42" si="4">SUM(D26*E26)</f>
        <v>0</v>
      </c>
      <c r="G26" s="1"/>
      <c r="H26" s="1"/>
      <c r="I26" s="1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21.6" customHeight="1" x14ac:dyDescent="0.25">
      <c r="A27" s="11">
        <v>19</v>
      </c>
      <c r="B27" s="53" t="s">
        <v>84</v>
      </c>
      <c r="C27" s="20" t="s">
        <v>39</v>
      </c>
      <c r="D27" s="21">
        <v>75</v>
      </c>
      <c r="E27" s="23"/>
      <c r="F27" s="10">
        <f t="shared" si="4"/>
        <v>0</v>
      </c>
      <c r="G27" s="1"/>
      <c r="H27" s="1"/>
      <c r="I27" s="1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4" customFormat="1" ht="21.6" customHeight="1" x14ac:dyDescent="0.25">
      <c r="A28" s="11">
        <v>20</v>
      </c>
      <c r="B28" s="22" t="s">
        <v>41</v>
      </c>
      <c r="C28" s="20" t="s">
        <v>40</v>
      </c>
      <c r="D28" s="21">
        <v>78</v>
      </c>
      <c r="E28" s="23"/>
      <c r="F28" s="10">
        <f t="shared" si="4"/>
        <v>0</v>
      </c>
      <c r="G28" s="1"/>
      <c r="H28" s="1"/>
      <c r="I28" s="1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s="4" customFormat="1" ht="21.6" customHeight="1" x14ac:dyDescent="0.25">
      <c r="A29" s="11">
        <v>21</v>
      </c>
      <c r="B29" s="22" t="s">
        <v>42</v>
      </c>
      <c r="C29" s="20" t="s">
        <v>40</v>
      </c>
      <c r="D29" s="21">
        <v>164</v>
      </c>
      <c r="E29" s="23"/>
      <c r="F29" s="10">
        <f>SUM(D29*E29)</f>
        <v>0</v>
      </c>
      <c r="G29" s="1"/>
      <c r="H29" s="1"/>
      <c r="I29" s="1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s="4" customFormat="1" ht="10.8" customHeight="1" x14ac:dyDescent="0.25">
      <c r="A30" s="11">
        <v>22</v>
      </c>
      <c r="B30" s="53" t="s">
        <v>43</v>
      </c>
      <c r="C30" s="18" t="s">
        <v>40</v>
      </c>
      <c r="D30" s="21">
        <v>255</v>
      </c>
      <c r="E30" s="23"/>
      <c r="F30" s="10">
        <f t="shared" si="4"/>
        <v>0</v>
      </c>
      <c r="G30" s="1"/>
      <c r="H30" s="1"/>
      <c r="I30" s="1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s="4" customFormat="1" ht="21.6" customHeight="1" x14ac:dyDescent="0.25">
      <c r="A31" s="11">
        <v>23</v>
      </c>
      <c r="B31" s="53" t="s">
        <v>59</v>
      </c>
      <c r="C31" s="20" t="s">
        <v>40</v>
      </c>
      <c r="D31" s="21">
        <v>248</v>
      </c>
      <c r="E31" s="23"/>
      <c r="F31" s="10">
        <f t="shared" si="4"/>
        <v>0</v>
      </c>
      <c r="G31" s="1"/>
      <c r="H31" s="1"/>
      <c r="I31" s="1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s="4" customFormat="1" ht="10.8" customHeight="1" x14ac:dyDescent="0.25">
      <c r="A32" s="11">
        <v>24</v>
      </c>
      <c r="B32" s="53" t="s">
        <v>44</v>
      </c>
      <c r="C32" s="20" t="s">
        <v>40</v>
      </c>
      <c r="D32" s="21">
        <v>7</v>
      </c>
      <c r="E32" s="23"/>
      <c r="F32" s="10">
        <f>SUM(D32*E32)</f>
        <v>0</v>
      </c>
      <c r="G32" s="1"/>
      <c r="H32" s="1"/>
      <c r="I32" s="1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</row>
    <row r="33" spans="1:50" s="4" customFormat="1" ht="21.6" customHeight="1" x14ac:dyDescent="0.25">
      <c r="A33" s="11">
        <v>25</v>
      </c>
      <c r="B33" s="22" t="s">
        <v>45</v>
      </c>
      <c r="C33" s="20" t="s">
        <v>40</v>
      </c>
      <c r="D33" s="54">
        <v>151</v>
      </c>
      <c r="E33" s="23"/>
      <c r="F33" s="10">
        <f t="shared" si="4"/>
        <v>0</v>
      </c>
      <c r="G33" s="1"/>
      <c r="H33" s="1"/>
      <c r="I33" s="1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</row>
    <row r="34" spans="1:50" s="4" customFormat="1" ht="10.8" customHeight="1" x14ac:dyDescent="0.25">
      <c r="A34" s="11">
        <v>26</v>
      </c>
      <c r="B34" s="53" t="s">
        <v>46</v>
      </c>
      <c r="C34" s="20" t="s">
        <v>14</v>
      </c>
      <c r="D34" s="54">
        <v>25</v>
      </c>
      <c r="E34" s="23"/>
      <c r="F34" s="10">
        <f>SUM(D34*E34)</f>
        <v>0</v>
      </c>
      <c r="G34" s="1"/>
      <c r="H34" s="1"/>
      <c r="I34" s="1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</row>
    <row r="35" spans="1:50" s="4" customFormat="1" ht="10.8" customHeight="1" x14ac:dyDescent="0.25">
      <c r="A35" s="11">
        <v>27</v>
      </c>
      <c r="B35" s="53" t="s">
        <v>85</v>
      </c>
      <c r="C35" s="20" t="s">
        <v>14</v>
      </c>
      <c r="D35" s="54">
        <v>25</v>
      </c>
      <c r="E35" s="23"/>
      <c r="F35" s="10">
        <f t="shared" si="4"/>
        <v>0</v>
      </c>
      <c r="G35" s="1"/>
      <c r="H35" s="1"/>
      <c r="I35" s="1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</row>
    <row r="36" spans="1:50" s="4" customFormat="1" ht="21.6" customHeight="1" x14ac:dyDescent="0.25">
      <c r="A36" s="11">
        <v>28</v>
      </c>
      <c r="B36" s="22" t="s">
        <v>47</v>
      </c>
      <c r="C36" s="20" t="s">
        <v>40</v>
      </c>
      <c r="D36" s="54">
        <v>65</v>
      </c>
      <c r="E36" s="23"/>
      <c r="F36" s="10">
        <f t="shared" si="4"/>
        <v>0</v>
      </c>
      <c r="G36" s="1"/>
      <c r="H36" s="1"/>
      <c r="I36" s="1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</row>
    <row r="37" spans="1:50" s="4" customFormat="1" ht="21.6" customHeight="1" x14ac:dyDescent="0.25">
      <c r="A37" s="11">
        <v>29</v>
      </c>
      <c r="B37" s="22" t="s">
        <v>48</v>
      </c>
      <c r="C37" s="20" t="s">
        <v>40</v>
      </c>
      <c r="D37" s="54">
        <v>132</v>
      </c>
      <c r="E37" s="23"/>
      <c r="F37" s="10">
        <f t="shared" si="4"/>
        <v>0</v>
      </c>
      <c r="G37" s="1"/>
      <c r="H37" s="1"/>
      <c r="I37" s="1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</row>
    <row r="38" spans="1:50" s="4" customFormat="1" ht="21.6" customHeight="1" x14ac:dyDescent="0.25">
      <c r="A38" s="11">
        <v>30</v>
      </c>
      <c r="B38" s="22" t="s">
        <v>49</v>
      </c>
      <c r="C38" s="20" t="s">
        <v>39</v>
      </c>
      <c r="D38" s="54">
        <v>5</v>
      </c>
      <c r="E38" s="23"/>
      <c r="F38" s="10">
        <f>SUM(D38*E38)</f>
        <v>0</v>
      </c>
      <c r="G38" s="1"/>
      <c r="H38" s="1"/>
      <c r="I38" s="1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</row>
    <row r="39" spans="1:50" s="4" customFormat="1" ht="10.8" customHeight="1" x14ac:dyDescent="0.25">
      <c r="A39" s="11">
        <v>31</v>
      </c>
      <c r="B39" s="53" t="s">
        <v>50</v>
      </c>
      <c r="C39" s="20" t="s">
        <v>40</v>
      </c>
      <c r="D39" s="54">
        <v>79</v>
      </c>
      <c r="E39" s="23"/>
      <c r="F39" s="10">
        <f>SUM(D39*E39)</f>
        <v>0</v>
      </c>
      <c r="G39" s="1"/>
      <c r="H39" s="1"/>
      <c r="I39" s="1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</row>
    <row r="40" spans="1:50" s="4" customFormat="1" ht="10.8" customHeight="1" x14ac:dyDescent="0.25">
      <c r="A40" s="11">
        <v>32</v>
      </c>
      <c r="B40" s="17" t="s">
        <v>34</v>
      </c>
      <c r="C40" s="18" t="s">
        <v>51</v>
      </c>
      <c r="D40" s="28">
        <v>1</v>
      </c>
      <c r="E40" s="23"/>
      <c r="F40" s="10">
        <f t="shared" ref="F40" si="5">SUM(D40*E40)</f>
        <v>0</v>
      </c>
      <c r="G40" s="1"/>
      <c r="H40" s="1"/>
      <c r="I40" s="1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</row>
    <row r="41" spans="1:50" s="4" customFormat="1" ht="10.8" customHeight="1" x14ac:dyDescent="0.25">
      <c r="A41" s="11">
        <v>33</v>
      </c>
      <c r="B41" s="17" t="s">
        <v>31</v>
      </c>
      <c r="C41" s="18" t="s">
        <v>51</v>
      </c>
      <c r="D41" s="28">
        <v>1</v>
      </c>
      <c r="E41" s="23"/>
      <c r="F41" s="10">
        <f t="shared" si="4"/>
        <v>0</v>
      </c>
      <c r="G41" s="1"/>
      <c r="H41" s="1"/>
      <c r="I41" s="1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s="4" customFormat="1" ht="21.6" customHeight="1" x14ac:dyDescent="0.25">
      <c r="A42" s="11">
        <v>34</v>
      </c>
      <c r="B42" s="17" t="s">
        <v>33</v>
      </c>
      <c r="C42" s="18" t="s">
        <v>51</v>
      </c>
      <c r="D42" s="28">
        <v>1</v>
      </c>
      <c r="E42" s="23"/>
      <c r="F42" s="10">
        <f t="shared" si="4"/>
        <v>0</v>
      </c>
      <c r="G42" s="1"/>
      <c r="H42" s="1"/>
      <c r="I42" s="1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</row>
    <row r="43" spans="1:50" s="4" customFormat="1" ht="12.6" customHeight="1" x14ac:dyDescent="0.25">
      <c r="A43" s="83" t="s">
        <v>20</v>
      </c>
      <c r="B43" s="84"/>
      <c r="C43" s="84"/>
      <c r="D43" s="84"/>
      <c r="E43" s="84"/>
      <c r="F43" s="85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</row>
    <row r="44" spans="1:50" s="4" customFormat="1" ht="10.8" customHeight="1" x14ac:dyDescent="0.25">
      <c r="A44" s="11">
        <v>35</v>
      </c>
      <c r="B44" s="24" t="s">
        <v>21</v>
      </c>
      <c r="C44" s="20" t="s">
        <v>13</v>
      </c>
      <c r="D44" s="21">
        <v>1</v>
      </c>
      <c r="E44" s="25"/>
      <c r="F44" s="10">
        <f>SUM(D44*E44)</f>
        <v>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</row>
    <row r="45" spans="1:50" s="4" customFormat="1" ht="21.6" customHeight="1" x14ac:dyDescent="0.25">
      <c r="A45" s="11">
        <v>36</v>
      </c>
      <c r="B45" s="24" t="s">
        <v>36</v>
      </c>
      <c r="C45" s="20" t="s">
        <v>13</v>
      </c>
      <c r="D45" s="21">
        <v>1</v>
      </c>
      <c r="E45" s="25"/>
      <c r="F45" s="10">
        <f t="shared" ref="F45:F46" si="6">SUM(D45*E45)</f>
        <v>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</row>
    <row r="46" spans="1:50" s="4" customFormat="1" ht="32.4" customHeight="1" x14ac:dyDescent="0.25">
      <c r="A46" s="11">
        <v>37</v>
      </c>
      <c r="B46" s="24" t="s">
        <v>35</v>
      </c>
      <c r="C46" s="20" t="s">
        <v>22</v>
      </c>
      <c r="D46" s="21">
        <v>1</v>
      </c>
      <c r="E46" s="25"/>
      <c r="F46" s="10">
        <f t="shared" si="6"/>
        <v>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</row>
    <row r="47" spans="1:50" s="15" customFormat="1" ht="10.8" customHeight="1" x14ac:dyDescent="0.25">
      <c r="A47" s="11">
        <v>38</v>
      </c>
      <c r="B47" s="17" t="s">
        <v>29</v>
      </c>
      <c r="C47" s="18" t="s">
        <v>22</v>
      </c>
      <c r="D47" s="26">
        <v>1</v>
      </c>
      <c r="E47" s="27"/>
      <c r="F47" s="10">
        <f t="shared" ref="F47:F48" si="7">SUM(D47*E47)</f>
        <v>0</v>
      </c>
      <c r="G47" s="14"/>
      <c r="H47" s="14"/>
      <c r="I47" s="14"/>
      <c r="J47" s="14"/>
    </row>
    <row r="48" spans="1:50" s="15" customFormat="1" ht="10.8" customHeight="1" x14ac:dyDescent="0.25">
      <c r="A48" s="11">
        <v>39</v>
      </c>
      <c r="B48" s="17" t="s">
        <v>30</v>
      </c>
      <c r="C48" s="18" t="s">
        <v>23</v>
      </c>
      <c r="D48" s="30">
        <v>0.06</v>
      </c>
      <c r="E48" s="27"/>
      <c r="F48" s="10">
        <f t="shared" si="7"/>
        <v>0</v>
      </c>
      <c r="G48" s="14"/>
      <c r="H48" s="14"/>
      <c r="I48" s="14"/>
      <c r="J48" s="14"/>
    </row>
    <row r="49" spans="1:50" s="15" customFormat="1" ht="12.6" customHeight="1" thickBot="1" x14ac:dyDescent="0.3">
      <c r="A49" s="80" t="s">
        <v>64</v>
      </c>
      <c r="B49" s="81"/>
      <c r="C49" s="81"/>
      <c r="D49" s="81"/>
      <c r="E49" s="82"/>
      <c r="F49" s="31">
        <f>SUM(F8:F48)</f>
        <v>0</v>
      </c>
      <c r="G49" s="14"/>
      <c r="H49" s="14"/>
      <c r="I49" s="14"/>
      <c r="J49" s="14"/>
    </row>
    <row r="50" spans="1:50" s="4" customFormat="1" ht="12.6" customHeight="1" x14ac:dyDescent="0.25">
      <c r="A50" s="92" t="s">
        <v>65</v>
      </c>
      <c r="B50" s="93"/>
      <c r="C50" s="93"/>
      <c r="D50" s="93"/>
      <c r="E50" s="93"/>
      <c r="F50" s="94"/>
      <c r="G50" s="1"/>
      <c r="H50" s="1"/>
      <c r="I50" s="1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s="4" customFormat="1" ht="10.8" customHeight="1" x14ac:dyDescent="0.25">
      <c r="A51" s="11">
        <v>40</v>
      </c>
      <c r="B51" s="32" t="s">
        <v>37</v>
      </c>
      <c r="C51" s="33" t="s">
        <v>32</v>
      </c>
      <c r="D51" s="34">
        <v>5</v>
      </c>
      <c r="E51" s="23"/>
      <c r="F51" s="10">
        <f t="shared" ref="F51" si="8">SUM(D51*E51)</f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</row>
    <row r="52" spans="1:50" s="4" customFormat="1" ht="10.8" customHeight="1" x14ac:dyDescent="0.25">
      <c r="A52" s="11">
        <v>41</v>
      </c>
      <c r="B52" s="44" t="s">
        <v>70</v>
      </c>
      <c r="C52" s="18" t="s">
        <v>23</v>
      </c>
      <c r="D52" s="45">
        <v>0.34</v>
      </c>
      <c r="E52" s="23"/>
      <c r="F52" s="10">
        <f>SUM(D52*E52)</f>
        <v>0</v>
      </c>
      <c r="G52" s="13"/>
      <c r="H52" s="13"/>
      <c r="I52" s="16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</row>
    <row r="53" spans="1:50" s="4" customFormat="1" ht="10.8" customHeight="1" x14ac:dyDescent="0.25">
      <c r="A53" s="11">
        <v>42</v>
      </c>
      <c r="B53" s="44" t="s">
        <v>71</v>
      </c>
      <c r="C53" s="18" t="s">
        <v>23</v>
      </c>
      <c r="D53" s="45">
        <v>0.34</v>
      </c>
      <c r="E53" s="23"/>
      <c r="F53" s="10">
        <f t="shared" ref="F53" si="9">SUM(D53*E53)</f>
        <v>0</v>
      </c>
      <c r="G53" s="13"/>
      <c r="H53" s="13"/>
      <c r="I53" s="16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</row>
    <row r="54" spans="1:50" s="4" customFormat="1" ht="10.8" customHeight="1" x14ac:dyDescent="0.25">
      <c r="A54" s="11">
        <v>43</v>
      </c>
      <c r="B54" s="46" t="s">
        <v>72</v>
      </c>
      <c r="C54" s="18" t="s">
        <v>14</v>
      </c>
      <c r="D54" s="47">
        <v>406</v>
      </c>
      <c r="E54" s="23"/>
      <c r="F54" s="10">
        <f>SUM(D54*E54)</f>
        <v>0</v>
      </c>
      <c r="G54" s="13"/>
      <c r="H54" s="13"/>
      <c r="I54" s="16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</row>
    <row r="55" spans="1:50" s="4" customFormat="1" ht="10.8" customHeight="1" x14ac:dyDescent="0.25">
      <c r="A55" s="11">
        <v>44</v>
      </c>
      <c r="B55" s="17" t="s">
        <v>53</v>
      </c>
      <c r="C55" s="18" t="s">
        <v>13</v>
      </c>
      <c r="D55" s="48">
        <v>1</v>
      </c>
      <c r="E55" s="23"/>
      <c r="F55" s="10">
        <f t="shared" ref="F55:F63" si="10">SUM(D55*E55)</f>
        <v>0</v>
      </c>
      <c r="G55" s="13"/>
      <c r="H55" s="13"/>
      <c r="I55" s="16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</row>
    <row r="56" spans="1:50" s="4" customFormat="1" ht="10.8" customHeight="1" x14ac:dyDescent="0.25">
      <c r="A56" s="11">
        <v>45</v>
      </c>
      <c r="B56" s="17" t="s">
        <v>91</v>
      </c>
      <c r="C56" s="55" t="s">
        <v>14</v>
      </c>
      <c r="D56" s="48">
        <v>11</v>
      </c>
      <c r="E56" s="23"/>
      <c r="F56" s="10">
        <f t="shared" si="10"/>
        <v>0</v>
      </c>
      <c r="G56" s="13"/>
      <c r="H56" s="13"/>
      <c r="I56" s="16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</row>
    <row r="57" spans="1:50" s="4" customFormat="1" ht="10.8" customHeight="1" x14ac:dyDescent="0.25">
      <c r="A57" s="11">
        <v>46</v>
      </c>
      <c r="B57" s="17" t="s">
        <v>93</v>
      </c>
      <c r="C57" s="18" t="s">
        <v>54</v>
      </c>
      <c r="D57" s="48">
        <v>1</v>
      </c>
      <c r="E57" s="23"/>
      <c r="F57" s="10">
        <f t="shared" si="1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</row>
    <row r="58" spans="1:50" s="4" customFormat="1" ht="10.8" customHeight="1" x14ac:dyDescent="0.25">
      <c r="A58" s="11">
        <v>47</v>
      </c>
      <c r="B58" s="49" t="s">
        <v>38</v>
      </c>
      <c r="C58" s="18" t="s">
        <v>13</v>
      </c>
      <c r="D58" s="48">
        <v>2</v>
      </c>
      <c r="E58" s="23"/>
      <c r="F58" s="10">
        <f t="shared" si="1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59" spans="1:50" s="4" customFormat="1" ht="21.6" customHeight="1" x14ac:dyDescent="0.25">
      <c r="A59" s="11">
        <v>48</v>
      </c>
      <c r="B59" s="44" t="s">
        <v>73</v>
      </c>
      <c r="C59" s="18" t="s">
        <v>40</v>
      </c>
      <c r="D59" s="48">
        <v>1256</v>
      </c>
      <c r="E59" s="23"/>
      <c r="F59" s="10">
        <f t="shared" si="1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</row>
    <row r="60" spans="1:50" s="4" customFormat="1" ht="10.8" customHeight="1" x14ac:dyDescent="0.25">
      <c r="A60" s="11">
        <v>49</v>
      </c>
      <c r="B60" s="49" t="s">
        <v>74</v>
      </c>
      <c r="C60" s="18" t="s">
        <v>14</v>
      </c>
      <c r="D60" s="48">
        <v>185</v>
      </c>
      <c r="E60" s="23"/>
      <c r="F60" s="10">
        <f t="shared" si="10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</row>
    <row r="61" spans="1:50" s="4" customFormat="1" ht="21.6" customHeight="1" x14ac:dyDescent="0.25">
      <c r="A61" s="11">
        <v>50</v>
      </c>
      <c r="B61" s="49" t="s">
        <v>75</v>
      </c>
      <c r="C61" s="18" t="s">
        <v>39</v>
      </c>
      <c r="D61" s="48">
        <v>37</v>
      </c>
      <c r="E61" s="23"/>
      <c r="F61" s="10">
        <f t="shared" si="10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</row>
    <row r="62" spans="1:50" s="4" customFormat="1" ht="21.6" customHeight="1" x14ac:dyDescent="0.25">
      <c r="A62" s="11">
        <v>51</v>
      </c>
      <c r="B62" s="49" t="s">
        <v>86</v>
      </c>
      <c r="C62" s="18" t="s">
        <v>39</v>
      </c>
      <c r="D62" s="48">
        <v>173</v>
      </c>
      <c r="E62" s="23"/>
      <c r="F62" s="10">
        <f t="shared" si="10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</row>
    <row r="63" spans="1:50" s="4" customFormat="1" ht="10.8" customHeight="1" x14ac:dyDescent="0.25">
      <c r="A63" s="11">
        <v>52</v>
      </c>
      <c r="B63" s="49" t="s">
        <v>76</v>
      </c>
      <c r="C63" s="18" t="s">
        <v>39</v>
      </c>
      <c r="D63" s="48">
        <v>210</v>
      </c>
      <c r="E63" s="23"/>
      <c r="F63" s="10">
        <f t="shared" si="10"/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</row>
    <row r="64" spans="1:50" s="4" customFormat="1" ht="21.6" customHeight="1" x14ac:dyDescent="0.25">
      <c r="A64" s="11">
        <v>53</v>
      </c>
      <c r="B64" s="19" t="s">
        <v>52</v>
      </c>
      <c r="C64" s="18" t="s">
        <v>40</v>
      </c>
      <c r="D64" s="48">
        <v>700</v>
      </c>
      <c r="E64" s="23"/>
      <c r="F64" s="10">
        <f>SUM(D64*E64)</f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</row>
    <row r="65" spans="1:50" s="4" customFormat="1" ht="21.6" customHeight="1" x14ac:dyDescent="0.25">
      <c r="A65" s="11">
        <v>54</v>
      </c>
      <c r="B65" s="39" t="s">
        <v>57</v>
      </c>
      <c r="C65" s="18" t="s">
        <v>39</v>
      </c>
      <c r="D65" s="48">
        <v>139</v>
      </c>
      <c r="E65" s="23"/>
      <c r="F65" s="10">
        <f t="shared" ref="F65" si="11">SUM(D65*E65)</f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</row>
    <row r="66" spans="1:50" s="4" customFormat="1" ht="21.6" customHeight="1" x14ac:dyDescent="0.25">
      <c r="A66" s="11">
        <v>55</v>
      </c>
      <c r="B66" s="39" t="s">
        <v>58</v>
      </c>
      <c r="C66" s="18" t="s">
        <v>39</v>
      </c>
      <c r="D66" s="48">
        <v>59</v>
      </c>
      <c r="E66" s="23"/>
      <c r="F66" s="10">
        <f>SUM(D66*E66)</f>
        <v>0</v>
      </c>
      <c r="G66" s="1"/>
      <c r="H66" s="1"/>
      <c r="I66" s="1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</row>
    <row r="67" spans="1:50" s="4" customFormat="1" ht="21.6" customHeight="1" x14ac:dyDescent="0.25">
      <c r="A67" s="11">
        <v>56</v>
      </c>
      <c r="B67" s="50" t="s">
        <v>87</v>
      </c>
      <c r="C67" s="51" t="s">
        <v>13</v>
      </c>
      <c r="D67" s="56">
        <v>1</v>
      </c>
      <c r="E67" s="23"/>
      <c r="F67" s="10">
        <f>SUM(D67*E67)</f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</row>
    <row r="68" spans="1:50" s="4" customFormat="1" ht="10.8" customHeight="1" x14ac:dyDescent="0.25">
      <c r="A68" s="11">
        <v>57</v>
      </c>
      <c r="B68" s="22" t="s">
        <v>88</v>
      </c>
      <c r="C68" s="18" t="s">
        <v>39</v>
      </c>
      <c r="D68" s="48">
        <v>26</v>
      </c>
      <c r="E68" s="23"/>
      <c r="F68" s="10">
        <f t="shared" ref="F68:F72" si="12">SUM(D68*E68)</f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</row>
    <row r="69" spans="1:50" s="4" customFormat="1" ht="21.6" customHeight="1" x14ac:dyDescent="0.25">
      <c r="A69" s="11">
        <v>58</v>
      </c>
      <c r="B69" s="22" t="s">
        <v>79</v>
      </c>
      <c r="C69" s="18" t="s">
        <v>40</v>
      </c>
      <c r="D69" s="48">
        <v>104</v>
      </c>
      <c r="E69" s="23"/>
      <c r="F69" s="10">
        <f t="shared" si="12"/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</row>
    <row r="70" spans="1:50" s="4" customFormat="1" ht="21.6" customHeight="1" x14ac:dyDescent="0.25">
      <c r="A70" s="11">
        <v>59</v>
      </c>
      <c r="B70" s="43" t="s">
        <v>80</v>
      </c>
      <c r="C70" s="18" t="s">
        <v>39</v>
      </c>
      <c r="D70" s="48">
        <v>21</v>
      </c>
      <c r="E70" s="23"/>
      <c r="F70" s="10">
        <f t="shared" si="12"/>
        <v>0</v>
      </c>
      <c r="G70" s="1"/>
      <c r="H70" s="1"/>
      <c r="I70" s="1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</row>
    <row r="71" spans="1:50" s="4" customFormat="1" ht="21.6" customHeight="1" x14ac:dyDescent="0.25">
      <c r="A71" s="11">
        <v>60</v>
      </c>
      <c r="B71" s="43" t="s">
        <v>81</v>
      </c>
      <c r="C71" s="18" t="s">
        <v>39</v>
      </c>
      <c r="D71" s="48">
        <v>9</v>
      </c>
      <c r="E71" s="23"/>
      <c r="F71" s="10">
        <f t="shared" si="12"/>
        <v>0</v>
      </c>
      <c r="G71" s="1"/>
      <c r="H71" s="1"/>
      <c r="I71" s="1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</row>
    <row r="72" spans="1:50" s="4" customFormat="1" ht="21.6" customHeight="1" x14ac:dyDescent="0.25">
      <c r="A72" s="11">
        <v>61</v>
      </c>
      <c r="B72" s="50" t="s">
        <v>77</v>
      </c>
      <c r="C72" s="51" t="s">
        <v>13</v>
      </c>
      <c r="D72" s="48">
        <v>1</v>
      </c>
      <c r="E72" s="23"/>
      <c r="F72" s="10">
        <f t="shared" si="12"/>
        <v>0</v>
      </c>
      <c r="G72" s="1"/>
      <c r="H72" s="1"/>
      <c r="I72" s="1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</row>
    <row r="73" spans="1:50" s="4" customFormat="1" ht="21.6" customHeight="1" x14ac:dyDescent="0.25">
      <c r="A73" s="11">
        <v>62</v>
      </c>
      <c r="B73" s="22" t="s">
        <v>78</v>
      </c>
      <c r="C73" s="18" t="s">
        <v>39</v>
      </c>
      <c r="D73" s="48">
        <v>80</v>
      </c>
      <c r="E73" s="23"/>
      <c r="F73" s="10">
        <f>SUM(D73*E73)</f>
        <v>0</v>
      </c>
      <c r="G73" s="1"/>
      <c r="H73" s="1"/>
      <c r="I73" s="1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</row>
    <row r="74" spans="1:50" s="4" customFormat="1" ht="21.6" customHeight="1" x14ac:dyDescent="0.25">
      <c r="A74" s="11">
        <v>63</v>
      </c>
      <c r="B74" s="22" t="s">
        <v>79</v>
      </c>
      <c r="C74" s="18" t="s">
        <v>40</v>
      </c>
      <c r="D74" s="48">
        <v>381</v>
      </c>
      <c r="E74" s="23"/>
      <c r="F74" s="10">
        <f t="shared" ref="F74:F75" si="13">SUM(D74*E74)</f>
        <v>0</v>
      </c>
      <c r="G74" s="1"/>
      <c r="H74" s="1"/>
      <c r="I74" s="1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</row>
    <row r="75" spans="1:50" s="4" customFormat="1" ht="21.6" customHeight="1" x14ac:dyDescent="0.25">
      <c r="A75" s="11">
        <v>64</v>
      </c>
      <c r="B75" s="43" t="s">
        <v>80</v>
      </c>
      <c r="C75" s="18" t="s">
        <v>39</v>
      </c>
      <c r="D75" s="48">
        <v>74</v>
      </c>
      <c r="E75" s="23"/>
      <c r="F75" s="10">
        <f t="shared" si="13"/>
        <v>0</v>
      </c>
      <c r="G75" s="1"/>
      <c r="H75" s="1"/>
      <c r="I75" s="1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</row>
    <row r="76" spans="1:50" s="4" customFormat="1" ht="21.6" customHeight="1" x14ac:dyDescent="0.25">
      <c r="A76" s="11">
        <v>65</v>
      </c>
      <c r="B76" s="43" t="s">
        <v>81</v>
      </c>
      <c r="C76" s="18" t="s">
        <v>39</v>
      </c>
      <c r="D76" s="48">
        <v>34</v>
      </c>
      <c r="E76" s="23"/>
      <c r="F76" s="10">
        <f>SUM(D76*E76)</f>
        <v>0</v>
      </c>
      <c r="G76" s="1"/>
      <c r="H76" s="1"/>
      <c r="I76" s="1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</row>
    <row r="77" spans="1:50" s="4" customFormat="1" ht="10.8" customHeight="1" x14ac:dyDescent="0.25">
      <c r="A77" s="11">
        <v>66</v>
      </c>
      <c r="B77" s="52" t="s">
        <v>82</v>
      </c>
      <c r="C77" s="18" t="s">
        <v>13</v>
      </c>
      <c r="D77" s="48">
        <v>1</v>
      </c>
      <c r="E77" s="23"/>
      <c r="F77" s="10">
        <f t="shared" ref="F77" si="14">SUM(D77*E77)</f>
        <v>0</v>
      </c>
      <c r="G77" s="1"/>
      <c r="H77" s="1"/>
      <c r="I77" s="1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</row>
    <row r="78" spans="1:50" s="4" customFormat="1" ht="21.6" customHeight="1" x14ac:dyDescent="0.25">
      <c r="A78" s="11">
        <v>67</v>
      </c>
      <c r="B78" s="53" t="s">
        <v>83</v>
      </c>
      <c r="C78" s="20" t="s">
        <v>39</v>
      </c>
      <c r="D78" s="48">
        <v>118</v>
      </c>
      <c r="E78" s="23"/>
      <c r="F78" s="10">
        <f>SUM(D78*E78)</f>
        <v>0</v>
      </c>
      <c r="G78" s="1"/>
      <c r="H78" s="1"/>
      <c r="I78" s="1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</row>
    <row r="79" spans="1:50" s="4" customFormat="1" ht="10.8" customHeight="1" x14ac:dyDescent="0.25">
      <c r="A79" s="11">
        <v>68</v>
      </c>
      <c r="B79" s="53" t="s">
        <v>89</v>
      </c>
      <c r="C79" s="20" t="s">
        <v>14</v>
      </c>
      <c r="D79" s="48">
        <v>42</v>
      </c>
      <c r="E79" s="23"/>
      <c r="F79" s="10">
        <f t="shared" ref="F79:F81" si="15">SUM(D79*E79)</f>
        <v>0</v>
      </c>
      <c r="G79" s="1"/>
      <c r="H79" s="1"/>
      <c r="I79" s="1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</row>
    <row r="80" spans="1:50" s="4" customFormat="1" ht="21.6" customHeight="1" x14ac:dyDescent="0.25">
      <c r="A80" s="11">
        <v>69</v>
      </c>
      <c r="B80" s="53" t="s">
        <v>84</v>
      </c>
      <c r="C80" s="20" t="s">
        <v>39</v>
      </c>
      <c r="D80" s="21">
        <v>70</v>
      </c>
      <c r="E80" s="23"/>
      <c r="F80" s="10">
        <f t="shared" si="15"/>
        <v>0</v>
      </c>
      <c r="G80" s="1"/>
      <c r="H80" s="1"/>
      <c r="I80" s="1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</row>
    <row r="81" spans="1:50" s="4" customFormat="1" ht="21.6" customHeight="1" x14ac:dyDescent="0.25">
      <c r="A81" s="11">
        <v>70</v>
      </c>
      <c r="B81" s="22" t="s">
        <v>41</v>
      </c>
      <c r="C81" s="20" t="s">
        <v>40</v>
      </c>
      <c r="D81" s="21">
        <v>138</v>
      </c>
      <c r="E81" s="23"/>
      <c r="F81" s="10">
        <f t="shared" si="15"/>
        <v>0</v>
      </c>
      <c r="G81" s="1"/>
      <c r="H81" s="1"/>
      <c r="I81" s="1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</row>
    <row r="82" spans="1:50" s="4" customFormat="1" ht="21.6" customHeight="1" x14ac:dyDescent="0.25">
      <c r="A82" s="11">
        <v>71</v>
      </c>
      <c r="B82" s="22" t="s">
        <v>42</v>
      </c>
      <c r="C82" s="20" t="s">
        <v>40</v>
      </c>
      <c r="D82" s="21">
        <v>164</v>
      </c>
      <c r="E82" s="23"/>
      <c r="F82" s="10">
        <f>SUM(D82*E82)</f>
        <v>0</v>
      </c>
      <c r="G82" s="1"/>
      <c r="H82" s="1"/>
      <c r="I82" s="1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</row>
    <row r="83" spans="1:50" s="4" customFormat="1" ht="10.8" customHeight="1" x14ac:dyDescent="0.25">
      <c r="A83" s="11">
        <v>72</v>
      </c>
      <c r="B83" s="53" t="s">
        <v>43</v>
      </c>
      <c r="C83" s="18" t="s">
        <v>40</v>
      </c>
      <c r="D83" s="21">
        <v>320</v>
      </c>
      <c r="E83" s="23"/>
      <c r="F83" s="10">
        <f>SUM(D83*E83)</f>
        <v>0</v>
      </c>
      <c r="G83" s="1"/>
      <c r="H83" s="1"/>
      <c r="I83" s="1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</row>
    <row r="84" spans="1:50" s="4" customFormat="1" ht="21.6" customHeight="1" x14ac:dyDescent="0.25">
      <c r="A84" s="11">
        <v>73</v>
      </c>
      <c r="B84" s="53" t="s">
        <v>59</v>
      </c>
      <c r="C84" s="20" t="s">
        <v>40</v>
      </c>
      <c r="D84" s="21">
        <v>313</v>
      </c>
      <c r="E84" s="23"/>
      <c r="F84" s="10">
        <f t="shared" ref="F84:F95" si="16">SUM(D84*E84)</f>
        <v>0</v>
      </c>
      <c r="G84" s="1"/>
      <c r="H84" s="1"/>
      <c r="I84" s="1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</row>
    <row r="85" spans="1:50" s="4" customFormat="1" ht="10.8" customHeight="1" x14ac:dyDescent="0.25">
      <c r="A85" s="11">
        <v>74</v>
      </c>
      <c r="B85" s="53" t="s">
        <v>44</v>
      </c>
      <c r="C85" s="20" t="s">
        <v>40</v>
      </c>
      <c r="D85" s="21">
        <v>7</v>
      </c>
      <c r="E85" s="23"/>
      <c r="F85" s="10">
        <f t="shared" si="16"/>
        <v>0</v>
      </c>
      <c r="G85" s="1"/>
      <c r="H85" s="1"/>
      <c r="I85" s="1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</row>
    <row r="86" spans="1:50" s="4" customFormat="1" ht="21.6" customHeight="1" x14ac:dyDescent="0.25">
      <c r="A86" s="11">
        <v>75</v>
      </c>
      <c r="B86" s="22" t="s">
        <v>45</v>
      </c>
      <c r="C86" s="20" t="s">
        <v>40</v>
      </c>
      <c r="D86" s="54">
        <v>151</v>
      </c>
      <c r="E86" s="23"/>
      <c r="F86" s="10">
        <f t="shared" si="16"/>
        <v>0</v>
      </c>
      <c r="G86" s="1"/>
      <c r="H86" s="1"/>
      <c r="I86" s="1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</row>
    <row r="87" spans="1:50" s="4" customFormat="1" ht="10.8" customHeight="1" x14ac:dyDescent="0.25">
      <c r="A87" s="11">
        <v>76</v>
      </c>
      <c r="B87" s="53" t="s">
        <v>46</v>
      </c>
      <c r="C87" s="20" t="s">
        <v>14</v>
      </c>
      <c r="D87" s="54">
        <v>25</v>
      </c>
      <c r="E87" s="23"/>
      <c r="F87" s="10">
        <f t="shared" si="16"/>
        <v>0</v>
      </c>
      <c r="G87" s="1"/>
      <c r="H87" s="1"/>
      <c r="I87" s="1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</row>
    <row r="88" spans="1:50" s="4" customFormat="1" ht="10.8" customHeight="1" x14ac:dyDescent="0.25">
      <c r="A88" s="11">
        <v>77</v>
      </c>
      <c r="B88" s="53" t="s">
        <v>85</v>
      </c>
      <c r="C88" s="20" t="s">
        <v>14</v>
      </c>
      <c r="D88" s="54">
        <v>25</v>
      </c>
      <c r="E88" s="23"/>
      <c r="F88" s="10">
        <f t="shared" si="16"/>
        <v>0</v>
      </c>
      <c r="G88" s="1"/>
      <c r="H88" s="1"/>
      <c r="I88" s="1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</row>
    <row r="89" spans="1:50" s="4" customFormat="1" ht="21.6" customHeight="1" x14ac:dyDescent="0.25">
      <c r="A89" s="11">
        <v>78</v>
      </c>
      <c r="B89" s="22" t="s">
        <v>47</v>
      </c>
      <c r="C89" s="20" t="s">
        <v>40</v>
      </c>
      <c r="D89" s="54">
        <v>115</v>
      </c>
      <c r="E89" s="23"/>
      <c r="F89" s="10">
        <f t="shared" ref="F89:F92" si="17">SUM(D89*E89)</f>
        <v>0</v>
      </c>
      <c r="G89" s="1"/>
      <c r="H89" s="1"/>
      <c r="I89" s="1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</row>
    <row r="90" spans="1:50" s="4" customFormat="1" ht="21.6" customHeight="1" x14ac:dyDescent="0.25">
      <c r="A90" s="11">
        <v>79</v>
      </c>
      <c r="B90" s="22" t="s">
        <v>48</v>
      </c>
      <c r="C90" s="20" t="s">
        <v>40</v>
      </c>
      <c r="D90" s="54">
        <v>132</v>
      </c>
      <c r="E90" s="23"/>
      <c r="F90" s="10">
        <f t="shared" si="17"/>
        <v>0</v>
      </c>
      <c r="G90" s="1"/>
      <c r="H90" s="1"/>
      <c r="I90" s="1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</row>
    <row r="91" spans="1:50" s="4" customFormat="1" ht="21.6" customHeight="1" x14ac:dyDescent="0.25">
      <c r="A91" s="11">
        <v>80</v>
      </c>
      <c r="B91" s="22" t="s">
        <v>49</v>
      </c>
      <c r="C91" s="20" t="s">
        <v>39</v>
      </c>
      <c r="D91" s="54">
        <v>4</v>
      </c>
      <c r="E91" s="23"/>
      <c r="F91" s="10">
        <f t="shared" si="17"/>
        <v>0</v>
      </c>
      <c r="G91" s="1"/>
      <c r="H91" s="1"/>
      <c r="I91" s="1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</row>
    <row r="92" spans="1:50" s="4" customFormat="1" ht="10.8" customHeight="1" x14ac:dyDescent="0.25">
      <c r="A92" s="11">
        <v>81</v>
      </c>
      <c r="B92" s="53" t="s">
        <v>50</v>
      </c>
      <c r="C92" s="20" t="s">
        <v>40</v>
      </c>
      <c r="D92" s="54">
        <v>143</v>
      </c>
      <c r="E92" s="23"/>
      <c r="F92" s="10">
        <f t="shared" si="17"/>
        <v>0</v>
      </c>
      <c r="G92" s="1"/>
      <c r="H92" s="1"/>
      <c r="I92" s="1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</row>
    <row r="93" spans="1:50" s="4" customFormat="1" ht="10.8" customHeight="1" x14ac:dyDescent="0.25">
      <c r="A93" s="11">
        <v>82</v>
      </c>
      <c r="B93" s="17" t="s">
        <v>34</v>
      </c>
      <c r="C93" s="18" t="s">
        <v>51</v>
      </c>
      <c r="D93" s="28">
        <v>1</v>
      </c>
      <c r="E93" s="23"/>
      <c r="F93" s="10">
        <f t="shared" si="16"/>
        <v>0</v>
      </c>
      <c r="G93" s="1"/>
      <c r="H93" s="1"/>
      <c r="I93" s="1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</row>
    <row r="94" spans="1:50" s="4" customFormat="1" ht="10.8" customHeight="1" x14ac:dyDescent="0.25">
      <c r="A94" s="11">
        <v>83</v>
      </c>
      <c r="B94" s="17" t="s">
        <v>31</v>
      </c>
      <c r="C94" s="18" t="s">
        <v>51</v>
      </c>
      <c r="D94" s="28">
        <v>1</v>
      </c>
      <c r="E94" s="23"/>
      <c r="F94" s="10">
        <f t="shared" si="16"/>
        <v>0</v>
      </c>
      <c r="G94" s="1"/>
      <c r="H94" s="1"/>
      <c r="I94" s="1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</row>
    <row r="95" spans="1:50" s="4" customFormat="1" ht="21.6" customHeight="1" x14ac:dyDescent="0.25">
      <c r="A95" s="11">
        <v>84</v>
      </c>
      <c r="B95" s="17" t="s">
        <v>33</v>
      </c>
      <c r="C95" s="18" t="s">
        <v>51</v>
      </c>
      <c r="D95" s="28">
        <v>1</v>
      </c>
      <c r="E95" s="23"/>
      <c r="F95" s="10">
        <f t="shared" si="16"/>
        <v>0</v>
      </c>
      <c r="G95" s="1"/>
      <c r="H95" s="1"/>
      <c r="I95" s="1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</row>
    <row r="96" spans="1:50" s="4" customFormat="1" ht="12.6" customHeight="1" x14ac:dyDescent="0.25">
      <c r="A96" s="83" t="s">
        <v>20</v>
      </c>
      <c r="B96" s="84"/>
      <c r="C96" s="84"/>
      <c r="D96" s="84"/>
      <c r="E96" s="84"/>
      <c r="F96" s="85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</row>
    <row r="97" spans="1:50" s="4" customFormat="1" ht="10.8" customHeight="1" x14ac:dyDescent="0.25">
      <c r="A97" s="11">
        <v>85</v>
      </c>
      <c r="B97" s="24" t="s">
        <v>21</v>
      </c>
      <c r="C97" s="20" t="s">
        <v>13</v>
      </c>
      <c r="D97" s="21">
        <v>1</v>
      </c>
      <c r="E97" s="25"/>
      <c r="F97" s="10">
        <f>SUM(D97*E97)</f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</row>
    <row r="98" spans="1:50" s="4" customFormat="1" ht="21.6" customHeight="1" x14ac:dyDescent="0.25">
      <c r="A98" s="11">
        <v>86</v>
      </c>
      <c r="B98" s="24" t="s">
        <v>36</v>
      </c>
      <c r="C98" s="20" t="s">
        <v>13</v>
      </c>
      <c r="D98" s="21">
        <v>1</v>
      </c>
      <c r="E98" s="25"/>
      <c r="F98" s="10">
        <f t="shared" ref="F98:F101" si="18">SUM(D98*E98)</f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</row>
    <row r="99" spans="1:50" s="4" customFormat="1" ht="32.4" customHeight="1" x14ac:dyDescent="0.25">
      <c r="A99" s="11">
        <v>87</v>
      </c>
      <c r="B99" s="24" t="s">
        <v>35</v>
      </c>
      <c r="C99" s="20" t="s">
        <v>22</v>
      </c>
      <c r="D99" s="21">
        <v>1</v>
      </c>
      <c r="E99" s="25"/>
      <c r="F99" s="10">
        <f t="shared" si="18"/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</row>
    <row r="100" spans="1:50" s="15" customFormat="1" ht="10.8" customHeight="1" x14ac:dyDescent="0.25">
      <c r="A100" s="11">
        <v>88</v>
      </c>
      <c r="B100" s="17" t="s">
        <v>29</v>
      </c>
      <c r="C100" s="18" t="s">
        <v>22</v>
      </c>
      <c r="D100" s="26">
        <v>1</v>
      </c>
      <c r="E100" s="27"/>
      <c r="F100" s="10">
        <f t="shared" si="18"/>
        <v>0</v>
      </c>
      <c r="G100" s="14"/>
      <c r="H100" s="14"/>
      <c r="I100" s="14"/>
      <c r="J100" s="14"/>
    </row>
    <row r="101" spans="1:50" s="15" customFormat="1" ht="10.8" customHeight="1" x14ac:dyDescent="0.25">
      <c r="A101" s="11">
        <v>89</v>
      </c>
      <c r="B101" s="17" t="s">
        <v>30</v>
      </c>
      <c r="C101" s="18" t="s">
        <v>23</v>
      </c>
      <c r="D101" s="30">
        <v>0.08</v>
      </c>
      <c r="E101" s="27"/>
      <c r="F101" s="10">
        <f t="shared" si="18"/>
        <v>0</v>
      </c>
      <c r="G101" s="14"/>
      <c r="H101" s="14"/>
      <c r="I101" s="14"/>
      <c r="J101" s="14"/>
    </row>
    <row r="102" spans="1:50" s="15" customFormat="1" ht="12.6" customHeight="1" thickBot="1" x14ac:dyDescent="0.3">
      <c r="A102" s="80" t="s">
        <v>66</v>
      </c>
      <c r="B102" s="81"/>
      <c r="C102" s="81"/>
      <c r="D102" s="81"/>
      <c r="E102" s="82"/>
      <c r="F102" s="31">
        <f>SUM(F50:F101)</f>
        <v>0</v>
      </c>
      <c r="G102" s="14"/>
      <c r="H102" s="14"/>
      <c r="I102" s="14"/>
      <c r="J102" s="14"/>
    </row>
    <row r="103" spans="1:50" s="4" customFormat="1" ht="12.6" customHeight="1" x14ac:dyDescent="0.25">
      <c r="A103" s="92" t="s">
        <v>67</v>
      </c>
      <c r="B103" s="93"/>
      <c r="C103" s="93"/>
      <c r="D103" s="93"/>
      <c r="E103" s="93"/>
      <c r="F103" s="94"/>
      <c r="G103" s="1"/>
      <c r="H103" s="1"/>
      <c r="I103" s="1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</row>
    <row r="104" spans="1:50" s="4" customFormat="1" ht="10.8" customHeight="1" x14ac:dyDescent="0.25">
      <c r="A104" s="11">
        <v>90</v>
      </c>
      <c r="B104" s="32" t="s">
        <v>37</v>
      </c>
      <c r="C104" s="33" t="s">
        <v>32</v>
      </c>
      <c r="D104" s="36">
        <v>5</v>
      </c>
      <c r="E104" s="23"/>
      <c r="F104" s="10">
        <f t="shared" ref="F104" si="19">SUM(D104*E104)</f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</row>
    <row r="105" spans="1:50" s="4" customFormat="1" ht="10.8" customHeight="1" x14ac:dyDescent="0.25">
      <c r="A105" s="11">
        <v>91</v>
      </c>
      <c r="B105" s="46" t="s">
        <v>94</v>
      </c>
      <c r="C105" s="57" t="s">
        <v>23</v>
      </c>
      <c r="D105" s="58">
        <v>0.69</v>
      </c>
      <c r="E105" s="23"/>
      <c r="F105" s="10">
        <f>SUM(D105*E105)</f>
        <v>0</v>
      </c>
      <c r="G105" s="13"/>
      <c r="H105" s="13"/>
      <c r="I105" s="16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</row>
    <row r="106" spans="1:50" s="4" customFormat="1" ht="10.8" customHeight="1" x14ac:dyDescent="0.25">
      <c r="A106" s="11">
        <v>92</v>
      </c>
      <c r="B106" s="37" t="s">
        <v>95</v>
      </c>
      <c r="C106" s="35" t="s">
        <v>14</v>
      </c>
      <c r="D106" s="59">
        <v>900</v>
      </c>
      <c r="E106" s="23"/>
      <c r="F106" s="10">
        <f t="shared" ref="F106" si="20">SUM(D106*E106)</f>
        <v>0</v>
      </c>
      <c r="G106" s="13"/>
      <c r="H106" s="13"/>
      <c r="I106" s="16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</row>
    <row r="107" spans="1:50" s="4" customFormat="1" ht="10.8" customHeight="1" x14ac:dyDescent="0.25">
      <c r="A107" s="11">
        <v>93</v>
      </c>
      <c r="B107" s="17" t="s">
        <v>53</v>
      </c>
      <c r="C107" s="18" t="s">
        <v>13</v>
      </c>
      <c r="D107" s="59">
        <v>1</v>
      </c>
      <c r="E107" s="23"/>
      <c r="F107" s="10">
        <f>SUM(D107*E107)</f>
        <v>0</v>
      </c>
      <c r="G107" s="13"/>
      <c r="H107" s="13"/>
      <c r="I107" s="16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</row>
    <row r="108" spans="1:50" s="4" customFormat="1" ht="10.8" customHeight="1" x14ac:dyDescent="0.25">
      <c r="A108" s="11">
        <v>94</v>
      </c>
      <c r="B108" s="17" t="s">
        <v>90</v>
      </c>
      <c r="C108" s="18" t="s">
        <v>14</v>
      </c>
      <c r="D108" s="60">
        <v>9</v>
      </c>
      <c r="E108" s="23"/>
      <c r="F108" s="10">
        <f t="shared" ref="F108:F116" si="21">SUM(D108*E108)</f>
        <v>0</v>
      </c>
      <c r="G108" s="13"/>
      <c r="H108" s="13"/>
      <c r="I108" s="16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</row>
    <row r="109" spans="1:50" s="4" customFormat="1" ht="10.8" customHeight="1" x14ac:dyDescent="0.25">
      <c r="A109" s="11">
        <v>95</v>
      </c>
      <c r="B109" s="17" t="s">
        <v>92</v>
      </c>
      <c r="C109" s="18" t="s">
        <v>54</v>
      </c>
      <c r="D109" s="60">
        <v>1</v>
      </c>
      <c r="E109" s="23"/>
      <c r="F109" s="10">
        <f t="shared" si="21"/>
        <v>0</v>
      </c>
      <c r="G109" s="13"/>
      <c r="H109" s="13"/>
      <c r="I109" s="16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</row>
    <row r="110" spans="1:50" s="4" customFormat="1" ht="10.8" customHeight="1" x14ac:dyDescent="0.25">
      <c r="A110" s="11">
        <v>96</v>
      </c>
      <c r="B110" s="46" t="s">
        <v>96</v>
      </c>
      <c r="C110" s="18" t="s">
        <v>13</v>
      </c>
      <c r="D110" s="59">
        <v>2</v>
      </c>
      <c r="E110" s="23"/>
      <c r="F110" s="10">
        <f t="shared" si="21"/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</row>
    <row r="111" spans="1:50" s="4" customFormat="1" ht="21.6" customHeight="1" x14ac:dyDescent="0.25">
      <c r="A111" s="11">
        <v>97</v>
      </c>
      <c r="B111" s="49" t="s">
        <v>55</v>
      </c>
      <c r="C111" s="18" t="s">
        <v>14</v>
      </c>
      <c r="D111" s="59">
        <v>319</v>
      </c>
      <c r="E111" s="23"/>
      <c r="F111" s="10">
        <f t="shared" si="21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</row>
    <row r="112" spans="1:50" s="4" customFormat="1" ht="10.8" customHeight="1" x14ac:dyDescent="0.25">
      <c r="A112" s="11">
        <v>98</v>
      </c>
      <c r="B112" s="49" t="s">
        <v>56</v>
      </c>
      <c r="C112" s="18" t="s">
        <v>13</v>
      </c>
      <c r="D112" s="59">
        <v>3</v>
      </c>
      <c r="E112" s="23"/>
      <c r="F112" s="10">
        <f t="shared" si="21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</row>
    <row r="113" spans="1:50" s="4" customFormat="1" ht="10.8" customHeight="1" x14ac:dyDescent="0.25">
      <c r="A113" s="11">
        <v>99</v>
      </c>
      <c r="B113" s="49" t="s">
        <v>97</v>
      </c>
      <c r="C113" s="18" t="s">
        <v>98</v>
      </c>
      <c r="D113" s="48">
        <v>319</v>
      </c>
      <c r="E113" s="23"/>
      <c r="F113" s="10">
        <f t="shared" si="21"/>
        <v>0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</row>
    <row r="114" spans="1:50" s="4" customFormat="1" ht="10.8" customHeight="1" x14ac:dyDescent="0.25">
      <c r="A114" s="11">
        <v>100</v>
      </c>
      <c r="B114" s="49" t="s">
        <v>99</v>
      </c>
      <c r="C114" s="18" t="s">
        <v>98</v>
      </c>
      <c r="D114" s="48">
        <v>319</v>
      </c>
      <c r="E114" s="23"/>
      <c r="F114" s="10">
        <f t="shared" si="21"/>
        <v>0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</row>
    <row r="115" spans="1:50" s="4" customFormat="1" ht="21.6" customHeight="1" x14ac:dyDescent="0.25">
      <c r="A115" s="11">
        <v>101</v>
      </c>
      <c r="B115" s="19" t="s">
        <v>52</v>
      </c>
      <c r="C115" s="18" t="s">
        <v>100</v>
      </c>
      <c r="D115" s="59">
        <v>1675</v>
      </c>
      <c r="E115" s="23"/>
      <c r="F115" s="10">
        <f t="shared" si="21"/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</row>
    <row r="116" spans="1:50" s="4" customFormat="1" ht="21.6" customHeight="1" x14ac:dyDescent="0.25">
      <c r="A116" s="11">
        <v>102</v>
      </c>
      <c r="B116" s="39" t="s">
        <v>57</v>
      </c>
      <c r="C116" s="18" t="s">
        <v>98</v>
      </c>
      <c r="D116" s="59">
        <v>341</v>
      </c>
      <c r="E116" s="23"/>
      <c r="F116" s="10">
        <f t="shared" si="21"/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</row>
    <row r="117" spans="1:50" s="4" customFormat="1" ht="21.6" customHeight="1" x14ac:dyDescent="0.25">
      <c r="A117" s="11">
        <v>103</v>
      </c>
      <c r="B117" s="39" t="s">
        <v>58</v>
      </c>
      <c r="C117" s="18" t="s">
        <v>98</v>
      </c>
      <c r="D117" s="59">
        <v>150</v>
      </c>
      <c r="E117" s="23"/>
      <c r="F117" s="10">
        <f>SUM(D117*E117)</f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</row>
    <row r="118" spans="1:50" s="4" customFormat="1" ht="21.6" customHeight="1" x14ac:dyDescent="0.25">
      <c r="A118" s="11">
        <v>104</v>
      </c>
      <c r="B118" s="50" t="s">
        <v>101</v>
      </c>
      <c r="C118" s="18" t="s">
        <v>13</v>
      </c>
      <c r="D118" s="60">
        <v>1</v>
      </c>
      <c r="E118" s="23"/>
      <c r="F118" s="10">
        <f t="shared" ref="F118" si="22">SUM(D118*E118)</f>
        <v>0</v>
      </c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</row>
    <row r="119" spans="1:50" s="4" customFormat="1" ht="10.8" customHeight="1" x14ac:dyDescent="0.25">
      <c r="A119" s="11">
        <v>105</v>
      </c>
      <c r="B119" s="22" t="s">
        <v>102</v>
      </c>
      <c r="C119" s="18" t="s">
        <v>98</v>
      </c>
      <c r="D119" s="59">
        <v>76</v>
      </c>
      <c r="E119" s="23"/>
      <c r="F119" s="10">
        <f>SUM(D119*E119)</f>
        <v>0</v>
      </c>
      <c r="G119" s="1"/>
      <c r="H119" s="1"/>
      <c r="I119" s="1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</row>
    <row r="120" spans="1:50" s="4" customFormat="1" ht="21.6" customHeight="1" x14ac:dyDescent="0.25">
      <c r="A120" s="11">
        <v>106</v>
      </c>
      <c r="B120" s="42" t="s">
        <v>59</v>
      </c>
      <c r="C120" s="18" t="s">
        <v>100</v>
      </c>
      <c r="D120" s="59">
        <v>788</v>
      </c>
      <c r="E120" s="23"/>
      <c r="F120" s="10">
        <f>SUM(D120*E120)</f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</row>
    <row r="121" spans="1:50" s="4" customFormat="1" ht="21.6" customHeight="1" x14ac:dyDescent="0.25">
      <c r="A121" s="11">
        <v>107</v>
      </c>
      <c r="B121" s="43" t="s">
        <v>61</v>
      </c>
      <c r="C121" s="18" t="s">
        <v>98</v>
      </c>
      <c r="D121" s="59">
        <v>125</v>
      </c>
      <c r="E121" s="23"/>
      <c r="F121" s="10">
        <f t="shared" ref="F121:F125" si="23">SUM(D121*E121)</f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</row>
    <row r="122" spans="1:50" s="4" customFormat="1" ht="21.6" customHeight="1" x14ac:dyDescent="0.25">
      <c r="A122" s="11">
        <v>108</v>
      </c>
      <c r="B122" s="43" t="s">
        <v>60</v>
      </c>
      <c r="C122" s="18" t="s">
        <v>98</v>
      </c>
      <c r="D122" s="59">
        <v>55</v>
      </c>
      <c r="E122" s="23"/>
      <c r="F122" s="10">
        <f t="shared" si="23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</row>
    <row r="123" spans="1:50" s="4" customFormat="1" ht="21.6" customHeight="1" x14ac:dyDescent="0.25">
      <c r="A123" s="11">
        <v>109</v>
      </c>
      <c r="B123" s="22" t="s">
        <v>113</v>
      </c>
      <c r="C123" s="18" t="s">
        <v>98</v>
      </c>
      <c r="D123" s="59">
        <v>2</v>
      </c>
      <c r="E123" s="23"/>
      <c r="F123" s="10">
        <f t="shared" si="23"/>
        <v>0</v>
      </c>
      <c r="G123" s="1"/>
      <c r="H123" s="1"/>
      <c r="I123" s="1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</row>
    <row r="124" spans="1:50" s="4" customFormat="1" ht="10.8" customHeight="1" x14ac:dyDescent="0.25">
      <c r="A124" s="11">
        <v>110</v>
      </c>
      <c r="B124" s="50" t="s">
        <v>103</v>
      </c>
      <c r="C124" s="20" t="s">
        <v>13</v>
      </c>
      <c r="D124" s="49">
        <v>1</v>
      </c>
      <c r="E124" s="23"/>
      <c r="F124" s="10">
        <f t="shared" si="23"/>
        <v>0</v>
      </c>
      <c r="G124" s="1"/>
      <c r="H124" s="1"/>
      <c r="I124" s="1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</row>
    <row r="125" spans="1:50" s="4" customFormat="1" ht="10.8" customHeight="1" x14ac:dyDescent="0.25">
      <c r="A125" s="11">
        <v>111</v>
      </c>
      <c r="B125" s="22" t="s">
        <v>104</v>
      </c>
      <c r="C125" s="18" t="s">
        <v>100</v>
      </c>
      <c r="D125" s="48">
        <v>140</v>
      </c>
      <c r="E125" s="23"/>
      <c r="F125" s="10">
        <f t="shared" si="23"/>
        <v>0</v>
      </c>
      <c r="G125" s="1"/>
      <c r="H125" s="1"/>
      <c r="I125" s="1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</row>
    <row r="126" spans="1:50" s="4" customFormat="1" ht="10.8" customHeight="1" x14ac:dyDescent="0.25">
      <c r="A126" s="11">
        <v>112</v>
      </c>
      <c r="B126" s="22" t="s">
        <v>105</v>
      </c>
      <c r="C126" s="18" t="s">
        <v>100</v>
      </c>
      <c r="D126" s="48">
        <v>150</v>
      </c>
      <c r="E126" s="23"/>
      <c r="F126" s="10">
        <f>SUM(D126*E126)</f>
        <v>0</v>
      </c>
      <c r="G126" s="1"/>
      <c r="H126" s="1"/>
      <c r="I126" s="1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</row>
    <row r="127" spans="1:50" s="4" customFormat="1" ht="21.6" customHeight="1" x14ac:dyDescent="0.25">
      <c r="A127" s="11">
        <v>113</v>
      </c>
      <c r="B127" s="42" t="s">
        <v>59</v>
      </c>
      <c r="C127" s="40" t="s">
        <v>40</v>
      </c>
      <c r="D127" s="41">
        <v>230</v>
      </c>
      <c r="E127" s="23"/>
      <c r="F127" s="10">
        <f t="shared" ref="F127:F128" si="24">SUM(D127*E127)</f>
        <v>0</v>
      </c>
      <c r="G127" s="1"/>
      <c r="H127" s="1"/>
      <c r="I127" s="1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</row>
    <row r="128" spans="1:50" s="4" customFormat="1" ht="21.6" customHeight="1" x14ac:dyDescent="0.25">
      <c r="A128" s="11">
        <v>114</v>
      </c>
      <c r="B128" s="43" t="s">
        <v>61</v>
      </c>
      <c r="C128" s="38" t="s">
        <v>39</v>
      </c>
      <c r="D128" s="41">
        <v>55</v>
      </c>
      <c r="E128" s="23"/>
      <c r="F128" s="10">
        <f t="shared" si="24"/>
        <v>0</v>
      </c>
      <c r="G128" s="1"/>
      <c r="H128" s="1"/>
      <c r="I128" s="1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</row>
    <row r="129" spans="1:50" s="4" customFormat="1" ht="21.6" customHeight="1" x14ac:dyDescent="0.25">
      <c r="A129" s="11">
        <v>115</v>
      </c>
      <c r="B129" s="43" t="s">
        <v>60</v>
      </c>
      <c r="C129" s="38" t="s">
        <v>39</v>
      </c>
      <c r="D129" s="41">
        <v>25</v>
      </c>
      <c r="E129" s="23"/>
      <c r="F129" s="10">
        <f>SUM(D129*E129)</f>
        <v>0</v>
      </c>
      <c r="G129" s="1"/>
      <c r="H129" s="1"/>
      <c r="I129" s="1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</row>
    <row r="130" spans="1:50" s="4" customFormat="1" ht="21.6" customHeight="1" x14ac:dyDescent="0.25">
      <c r="A130" s="11">
        <v>116</v>
      </c>
      <c r="B130" s="50" t="s">
        <v>106</v>
      </c>
      <c r="C130" s="20" t="s">
        <v>13</v>
      </c>
      <c r="D130" s="49">
        <v>1</v>
      </c>
      <c r="E130" s="23"/>
      <c r="F130" s="10">
        <f t="shared" ref="F130" si="25">SUM(D130*E130)</f>
        <v>0</v>
      </c>
      <c r="G130" s="1"/>
      <c r="H130" s="1"/>
      <c r="I130" s="1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</row>
    <row r="131" spans="1:50" s="4" customFormat="1" ht="10.8" customHeight="1" x14ac:dyDescent="0.25">
      <c r="A131" s="11">
        <v>117</v>
      </c>
      <c r="B131" s="22" t="s">
        <v>104</v>
      </c>
      <c r="C131" s="18" t="s">
        <v>100</v>
      </c>
      <c r="D131" s="48">
        <v>380</v>
      </c>
      <c r="E131" s="23"/>
      <c r="F131" s="10">
        <f>SUM(D131*E131)</f>
        <v>0</v>
      </c>
      <c r="G131" s="1"/>
      <c r="H131" s="1"/>
      <c r="I131" s="1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</row>
    <row r="132" spans="1:50" s="4" customFormat="1" ht="21.6" customHeight="1" x14ac:dyDescent="0.25">
      <c r="A132" s="11">
        <v>118</v>
      </c>
      <c r="B132" s="22" t="s">
        <v>107</v>
      </c>
      <c r="C132" s="18" t="s">
        <v>98</v>
      </c>
      <c r="D132" s="48">
        <v>57</v>
      </c>
      <c r="E132" s="23"/>
      <c r="F132" s="10">
        <f t="shared" ref="F132:F134" si="26">SUM(D132*E132)</f>
        <v>0</v>
      </c>
      <c r="G132" s="1"/>
      <c r="H132" s="1"/>
      <c r="I132" s="1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</row>
    <row r="133" spans="1:50" s="4" customFormat="1" ht="21.6" customHeight="1" x14ac:dyDescent="0.25">
      <c r="A133" s="11">
        <v>119</v>
      </c>
      <c r="B133" s="42" t="s">
        <v>59</v>
      </c>
      <c r="C133" s="18" t="s">
        <v>100</v>
      </c>
      <c r="D133" s="48">
        <v>280</v>
      </c>
      <c r="E133" s="23"/>
      <c r="F133" s="10">
        <f t="shared" si="26"/>
        <v>0</v>
      </c>
      <c r="G133" s="1"/>
      <c r="H133" s="1"/>
      <c r="I133" s="1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</row>
    <row r="134" spans="1:50" s="4" customFormat="1" ht="21.6" customHeight="1" x14ac:dyDescent="0.25">
      <c r="A134" s="11">
        <v>120</v>
      </c>
      <c r="B134" s="43" t="s">
        <v>61</v>
      </c>
      <c r="C134" s="18" t="s">
        <v>100</v>
      </c>
      <c r="D134" s="48">
        <v>271</v>
      </c>
      <c r="E134" s="23"/>
      <c r="F134" s="10">
        <f t="shared" si="26"/>
        <v>0</v>
      </c>
      <c r="G134" s="1"/>
      <c r="H134" s="1"/>
      <c r="I134" s="1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</row>
    <row r="135" spans="1:50" s="4" customFormat="1" ht="21.6" customHeight="1" x14ac:dyDescent="0.25">
      <c r="A135" s="11">
        <v>121</v>
      </c>
      <c r="B135" s="22" t="s">
        <v>108</v>
      </c>
      <c r="C135" s="18" t="s">
        <v>100</v>
      </c>
      <c r="D135" s="48">
        <v>250</v>
      </c>
      <c r="E135" s="23"/>
      <c r="F135" s="10">
        <f t="shared" ref="F135" si="27">SUM(D135*E135)</f>
        <v>0</v>
      </c>
      <c r="G135" s="1"/>
      <c r="H135" s="1"/>
      <c r="I135" s="1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</row>
    <row r="136" spans="1:50" s="4" customFormat="1" ht="21.6" customHeight="1" x14ac:dyDescent="0.25">
      <c r="A136" s="11">
        <v>122</v>
      </c>
      <c r="B136" s="22" t="s">
        <v>109</v>
      </c>
      <c r="C136" s="18" t="s">
        <v>100</v>
      </c>
      <c r="D136" s="48">
        <v>31</v>
      </c>
      <c r="E136" s="23"/>
      <c r="F136" s="10">
        <f t="shared" ref="F136:F137" si="28">SUM(D136*E136)</f>
        <v>0</v>
      </c>
      <c r="G136" s="1"/>
      <c r="H136" s="1"/>
      <c r="I136" s="1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</row>
    <row r="137" spans="1:50" s="4" customFormat="1" ht="21.6" customHeight="1" x14ac:dyDescent="0.25">
      <c r="A137" s="11">
        <v>123</v>
      </c>
      <c r="B137" s="22" t="s">
        <v>110</v>
      </c>
      <c r="C137" s="18" t="s">
        <v>100</v>
      </c>
      <c r="D137" s="48">
        <v>35</v>
      </c>
      <c r="E137" s="23"/>
      <c r="F137" s="10">
        <f t="shared" si="28"/>
        <v>0</v>
      </c>
      <c r="G137" s="1"/>
      <c r="H137" s="1"/>
      <c r="I137" s="1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</row>
    <row r="138" spans="1:50" s="4" customFormat="1" ht="10.8" customHeight="1" x14ac:dyDescent="0.25">
      <c r="A138" s="11">
        <v>124</v>
      </c>
      <c r="B138" s="22" t="s">
        <v>111</v>
      </c>
      <c r="C138" s="18" t="s">
        <v>13</v>
      </c>
      <c r="D138" s="48">
        <v>4</v>
      </c>
      <c r="E138" s="23"/>
      <c r="F138" s="10">
        <f t="shared" ref="F138:F139" si="29">SUM(D138*E138)</f>
        <v>0</v>
      </c>
      <c r="G138" s="1"/>
      <c r="H138" s="1"/>
      <c r="I138" s="1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</row>
    <row r="139" spans="1:50" s="4" customFormat="1" ht="10.8" customHeight="1" x14ac:dyDescent="0.25">
      <c r="A139" s="11">
        <v>125</v>
      </c>
      <c r="B139" s="22" t="s">
        <v>112</v>
      </c>
      <c r="C139" s="18" t="s">
        <v>100</v>
      </c>
      <c r="D139" s="48">
        <v>250</v>
      </c>
      <c r="E139" s="23"/>
      <c r="F139" s="10">
        <f t="shared" si="29"/>
        <v>0</v>
      </c>
      <c r="G139" s="1"/>
      <c r="H139" s="1"/>
      <c r="I139" s="1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</row>
    <row r="140" spans="1:50" s="4" customFormat="1" ht="21.6" customHeight="1" x14ac:dyDescent="0.25">
      <c r="A140" s="11">
        <v>126</v>
      </c>
      <c r="B140" s="17" t="s">
        <v>114</v>
      </c>
      <c r="C140" s="18" t="s">
        <v>51</v>
      </c>
      <c r="D140" s="28">
        <v>1</v>
      </c>
      <c r="E140" s="23"/>
      <c r="F140" s="10">
        <f t="shared" ref="F140:F142" si="30">SUM(D140*E140)</f>
        <v>0</v>
      </c>
      <c r="G140" s="1"/>
      <c r="H140" s="1"/>
      <c r="I140" s="1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</row>
    <row r="141" spans="1:50" s="4" customFormat="1" ht="10.8" customHeight="1" x14ac:dyDescent="0.25">
      <c r="A141" s="11">
        <v>127</v>
      </c>
      <c r="B141" s="17" t="s">
        <v>31</v>
      </c>
      <c r="C141" s="18" t="s">
        <v>51</v>
      </c>
      <c r="D141" s="28">
        <v>1</v>
      </c>
      <c r="E141" s="23"/>
      <c r="F141" s="10">
        <f t="shared" si="30"/>
        <v>0</v>
      </c>
      <c r="G141" s="1"/>
      <c r="H141" s="1"/>
      <c r="I141" s="1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</row>
    <row r="142" spans="1:50" s="4" customFormat="1" ht="21.6" customHeight="1" x14ac:dyDescent="0.25">
      <c r="A142" s="11">
        <v>128</v>
      </c>
      <c r="B142" s="17" t="s">
        <v>33</v>
      </c>
      <c r="C142" s="18" t="s">
        <v>51</v>
      </c>
      <c r="D142" s="28">
        <v>1</v>
      </c>
      <c r="E142" s="23"/>
      <c r="F142" s="10">
        <f t="shared" si="30"/>
        <v>0</v>
      </c>
      <c r="G142" s="1"/>
      <c r="H142" s="1"/>
      <c r="I142" s="1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</row>
    <row r="143" spans="1:50" s="4" customFormat="1" ht="12.6" customHeight="1" x14ac:dyDescent="0.25">
      <c r="A143" s="83" t="s">
        <v>20</v>
      </c>
      <c r="B143" s="84"/>
      <c r="C143" s="84"/>
      <c r="D143" s="84"/>
      <c r="E143" s="84"/>
      <c r="F143" s="85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</row>
    <row r="144" spans="1:50" s="4" customFormat="1" ht="10.8" customHeight="1" x14ac:dyDescent="0.25">
      <c r="A144" s="11">
        <v>129</v>
      </c>
      <c r="B144" s="24" t="s">
        <v>21</v>
      </c>
      <c r="C144" s="20" t="s">
        <v>13</v>
      </c>
      <c r="D144" s="21">
        <v>1</v>
      </c>
      <c r="E144" s="25"/>
      <c r="F144" s="10">
        <f>SUM(D144*E144)</f>
        <v>0</v>
      </c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</row>
    <row r="145" spans="1:198" s="4" customFormat="1" ht="21.6" customHeight="1" x14ac:dyDescent="0.25">
      <c r="A145" s="11">
        <v>130</v>
      </c>
      <c r="B145" s="24" t="s">
        <v>36</v>
      </c>
      <c r="C145" s="20" t="s">
        <v>13</v>
      </c>
      <c r="D145" s="21">
        <v>1</v>
      </c>
      <c r="E145" s="25"/>
      <c r="F145" s="10">
        <f t="shared" ref="F145:F148" si="31">SUM(D145*E145)</f>
        <v>0</v>
      </c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</row>
    <row r="146" spans="1:198" s="4" customFormat="1" ht="32.4" customHeight="1" x14ac:dyDescent="0.25">
      <c r="A146" s="11">
        <v>131</v>
      </c>
      <c r="B146" s="24" t="s">
        <v>35</v>
      </c>
      <c r="C146" s="20" t="s">
        <v>22</v>
      </c>
      <c r="D146" s="21">
        <v>1</v>
      </c>
      <c r="E146" s="25"/>
      <c r="F146" s="10">
        <f t="shared" si="31"/>
        <v>0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</row>
    <row r="147" spans="1:198" s="15" customFormat="1" ht="10.8" customHeight="1" x14ac:dyDescent="0.25">
      <c r="A147" s="11">
        <v>132</v>
      </c>
      <c r="B147" s="17" t="s">
        <v>29</v>
      </c>
      <c r="C147" s="18" t="s">
        <v>22</v>
      </c>
      <c r="D147" s="26">
        <v>1</v>
      </c>
      <c r="E147" s="27"/>
      <c r="F147" s="10">
        <f t="shared" si="31"/>
        <v>0</v>
      </c>
      <c r="G147" s="14"/>
      <c r="H147" s="14"/>
      <c r="I147" s="14"/>
      <c r="J147" s="14"/>
    </row>
    <row r="148" spans="1:198" s="15" customFormat="1" ht="10.8" customHeight="1" x14ac:dyDescent="0.25">
      <c r="A148" s="11">
        <v>133</v>
      </c>
      <c r="B148" s="17" t="s">
        <v>30</v>
      </c>
      <c r="C148" s="18" t="s">
        <v>23</v>
      </c>
      <c r="D148" s="30">
        <v>0.15</v>
      </c>
      <c r="E148" s="27"/>
      <c r="F148" s="10">
        <f t="shared" si="31"/>
        <v>0</v>
      </c>
      <c r="G148" s="14"/>
      <c r="H148" s="14"/>
      <c r="I148" s="14"/>
      <c r="J148" s="14"/>
    </row>
    <row r="149" spans="1:198" s="15" customFormat="1" ht="12.6" customHeight="1" thickBot="1" x14ac:dyDescent="0.3">
      <c r="A149" s="80" t="s">
        <v>68</v>
      </c>
      <c r="B149" s="81"/>
      <c r="C149" s="81"/>
      <c r="D149" s="81"/>
      <c r="E149" s="82"/>
      <c r="F149" s="31">
        <f>SUM(F103:F148)</f>
        <v>0</v>
      </c>
      <c r="G149" s="14"/>
      <c r="H149" s="14"/>
      <c r="I149" s="14"/>
      <c r="J149" s="14"/>
    </row>
    <row r="150" spans="1:198" ht="15" customHeight="1" x14ac:dyDescent="0.25">
      <c r="A150" s="8"/>
      <c r="C150" s="76" t="s">
        <v>2</v>
      </c>
      <c r="D150" s="77"/>
      <c r="E150" s="78">
        <f>F149+F102+F49</f>
        <v>0</v>
      </c>
      <c r="F150" s="79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  <c r="EN150" s="13"/>
      <c r="EO150" s="13"/>
      <c r="EP150" s="13"/>
      <c r="EQ150" s="13"/>
      <c r="ER150" s="13"/>
      <c r="ES150" s="13"/>
      <c r="ET150" s="13"/>
      <c r="EU150" s="13"/>
      <c r="EV150" s="13"/>
      <c r="EW150" s="13"/>
      <c r="EX150" s="13"/>
      <c r="EY150" s="13"/>
      <c r="EZ150" s="13"/>
      <c r="FA150" s="13"/>
      <c r="FB150" s="13"/>
      <c r="FC150" s="13"/>
      <c r="FD150" s="13"/>
      <c r="FE150" s="13"/>
      <c r="FF150" s="13"/>
      <c r="FG150" s="13"/>
      <c r="FH150" s="13"/>
      <c r="FI150" s="13"/>
      <c r="FJ150" s="13"/>
      <c r="FK150" s="13"/>
      <c r="FL150" s="13"/>
      <c r="FM150" s="13"/>
      <c r="FN150" s="13"/>
      <c r="FO150" s="13"/>
      <c r="FP150" s="13"/>
      <c r="FQ150" s="13"/>
      <c r="FR150" s="13"/>
      <c r="FS150" s="13"/>
      <c r="FT150" s="13"/>
      <c r="FU150" s="13"/>
      <c r="FV150" s="13"/>
      <c r="FW150" s="13"/>
      <c r="FX150" s="13"/>
      <c r="FY150" s="13"/>
      <c r="FZ150" s="13"/>
      <c r="GA150" s="13"/>
      <c r="GB150" s="13"/>
      <c r="GC150" s="13"/>
      <c r="GD150" s="13"/>
      <c r="GE150" s="13"/>
      <c r="GF150" s="13"/>
      <c r="GG150" s="13"/>
      <c r="GH150" s="13"/>
      <c r="GI150" s="13"/>
      <c r="GJ150" s="13"/>
      <c r="GK150" s="13"/>
      <c r="GL150" s="13"/>
      <c r="GM150" s="13"/>
      <c r="GN150" s="13"/>
      <c r="GO150" s="13"/>
      <c r="GP150" s="13"/>
    </row>
    <row r="151" spans="1:198" ht="15" customHeight="1" x14ac:dyDescent="0.25">
      <c r="A151" s="8"/>
      <c r="C151" s="86" t="s">
        <v>8</v>
      </c>
      <c r="D151" s="87"/>
      <c r="E151" s="88">
        <f>E150*0.2</f>
        <v>0</v>
      </c>
      <c r="F151" s="89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  <c r="EN151" s="13"/>
      <c r="EO151" s="13"/>
      <c r="EP151" s="13"/>
      <c r="EQ151" s="13"/>
      <c r="ER151" s="13"/>
      <c r="ES151" s="13"/>
      <c r="ET151" s="13"/>
      <c r="EU151" s="13"/>
      <c r="EV151" s="13"/>
      <c r="EW151" s="13"/>
      <c r="EX151" s="13"/>
      <c r="EY151" s="13"/>
      <c r="EZ151" s="13"/>
      <c r="FA151" s="13"/>
      <c r="FB151" s="13"/>
      <c r="FC151" s="13"/>
      <c r="FD151" s="13"/>
      <c r="FE151" s="13"/>
      <c r="FF151" s="13"/>
      <c r="FG151" s="13"/>
      <c r="FH151" s="13"/>
      <c r="FI151" s="13"/>
      <c r="FJ151" s="13"/>
      <c r="FK151" s="13"/>
      <c r="FL151" s="13"/>
      <c r="FM151" s="13"/>
      <c r="FN151" s="13"/>
      <c r="FO151" s="13"/>
      <c r="FP151" s="13"/>
      <c r="FQ151" s="13"/>
      <c r="FR151" s="13"/>
      <c r="FS151" s="13"/>
      <c r="FT151" s="13"/>
      <c r="FU151" s="13"/>
      <c r="FV151" s="13"/>
      <c r="FW151" s="13"/>
      <c r="FX151" s="13"/>
      <c r="FY151" s="13"/>
      <c r="FZ151" s="13"/>
      <c r="GA151" s="13"/>
      <c r="GB151" s="13"/>
      <c r="GC151" s="13"/>
      <c r="GD151" s="13"/>
      <c r="GE151" s="13"/>
      <c r="GF151" s="13"/>
      <c r="GG151" s="13"/>
      <c r="GH151" s="13"/>
      <c r="GI151" s="13"/>
      <c r="GJ151" s="13"/>
      <c r="GK151" s="13"/>
      <c r="GL151" s="13"/>
      <c r="GM151" s="13"/>
      <c r="GN151" s="13"/>
      <c r="GO151" s="13"/>
      <c r="GP151" s="13"/>
    </row>
    <row r="152" spans="1:198" ht="15" customHeight="1" thickBot="1" x14ac:dyDescent="0.3">
      <c r="A152" s="12"/>
      <c r="C152" s="76" t="s">
        <v>0</v>
      </c>
      <c r="D152" s="77"/>
      <c r="E152" s="90">
        <f>E150+E151</f>
        <v>0</v>
      </c>
      <c r="F152" s="91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  <c r="EN152" s="13"/>
      <c r="EO152" s="13"/>
      <c r="EP152" s="13"/>
      <c r="EQ152" s="13"/>
      <c r="ER152" s="13"/>
      <c r="ES152" s="13"/>
      <c r="ET152" s="13"/>
      <c r="EU152" s="13"/>
      <c r="EV152" s="13"/>
      <c r="EW152" s="13"/>
      <c r="EX152" s="13"/>
      <c r="EY152" s="13"/>
      <c r="EZ152" s="13"/>
      <c r="FA152" s="13"/>
      <c r="FB152" s="13"/>
      <c r="FC152" s="13"/>
      <c r="FD152" s="13"/>
      <c r="FE152" s="13"/>
      <c r="FF152" s="13"/>
      <c r="FG152" s="13"/>
      <c r="FH152" s="13"/>
      <c r="FI152" s="13"/>
      <c r="FJ152" s="13"/>
      <c r="FK152" s="13"/>
      <c r="FL152" s="13"/>
      <c r="FM152" s="13"/>
      <c r="FN152" s="13"/>
      <c r="FO152" s="13"/>
      <c r="FP152" s="13"/>
      <c r="FQ152" s="13"/>
      <c r="FR152" s="13"/>
      <c r="FS152" s="13"/>
      <c r="FT152" s="13"/>
      <c r="FU152" s="13"/>
      <c r="FV152" s="13"/>
      <c r="FW152" s="13"/>
      <c r="FX152" s="13"/>
      <c r="FY152" s="13"/>
      <c r="FZ152" s="13"/>
      <c r="GA152" s="13"/>
      <c r="GB152" s="13"/>
      <c r="GC152" s="13"/>
      <c r="GD152" s="13"/>
      <c r="GE152" s="13"/>
      <c r="GF152" s="13"/>
      <c r="GG152" s="13"/>
      <c r="GH152" s="13"/>
      <c r="GI152" s="13"/>
      <c r="GJ152" s="13"/>
      <c r="GK152" s="13"/>
      <c r="GL152" s="13"/>
      <c r="GM152" s="13"/>
      <c r="GN152" s="13"/>
      <c r="GO152" s="13"/>
      <c r="GP152" s="13"/>
    </row>
    <row r="153" spans="1:198" s="13" customFormat="1" ht="12.75" customHeight="1" x14ac:dyDescent="0.25">
      <c r="A153" s="75" t="s">
        <v>9</v>
      </c>
      <c r="B153" s="75"/>
      <c r="C153" s="75"/>
      <c r="D153" s="75"/>
      <c r="E153" s="75"/>
      <c r="F153" s="75"/>
    </row>
    <row r="154" spans="1:198" s="13" customFormat="1" ht="12.75" customHeight="1" x14ac:dyDescent="0.25">
      <c r="A154" s="75" t="s">
        <v>10</v>
      </c>
      <c r="B154" s="75"/>
      <c r="C154" s="75"/>
      <c r="D154" s="75"/>
      <c r="E154" s="75"/>
      <c r="F154" s="75"/>
    </row>
    <row r="155" spans="1:198" s="13" customFormat="1" ht="12.75" customHeight="1" x14ac:dyDescent="0.25">
      <c r="A155" s="75" t="s">
        <v>11</v>
      </c>
      <c r="B155" s="75"/>
      <c r="C155" s="75"/>
      <c r="D155" s="75"/>
      <c r="E155" s="75"/>
      <c r="F155" s="75"/>
    </row>
    <row r="156" spans="1:198" s="13" customFormat="1" ht="12.75" customHeight="1" x14ac:dyDescent="0.25">
      <c r="A156" s="3"/>
      <c r="B156" s="75" t="s">
        <v>12</v>
      </c>
      <c r="C156" s="75"/>
      <c r="D156" s="75"/>
      <c r="E156" s="75"/>
      <c r="F156" s="75"/>
    </row>
    <row r="157" spans="1:198" s="13" customFormat="1" ht="12.75" customHeight="1" x14ac:dyDescent="0.25">
      <c r="A157" s="75" t="s">
        <v>26</v>
      </c>
      <c r="B157" s="75"/>
      <c r="C157" s="75"/>
      <c r="D157" s="75"/>
      <c r="E157" s="75"/>
      <c r="F157" s="75"/>
    </row>
    <row r="158" spans="1:198" s="13" customFormat="1" ht="12.75" customHeight="1" x14ac:dyDescent="0.25">
      <c r="A158" s="75" t="s">
        <v>18</v>
      </c>
      <c r="B158" s="75"/>
      <c r="C158" s="75"/>
      <c r="D158" s="75"/>
      <c r="E158" s="75"/>
      <c r="F158" s="75"/>
    </row>
    <row r="159" spans="1:198" s="13" customFormat="1" ht="12.75" customHeight="1" x14ac:dyDescent="0.25">
      <c r="A159" s="75" t="s">
        <v>17</v>
      </c>
      <c r="B159" s="75"/>
      <c r="C159" s="75"/>
      <c r="D159" s="75"/>
      <c r="E159" s="75"/>
      <c r="F159" s="75"/>
    </row>
    <row r="160" spans="1:198" s="13" customFormat="1" ht="12.75" customHeight="1" x14ac:dyDescent="0.25">
      <c r="A160" s="3"/>
      <c r="B160" s="75" t="s">
        <v>16</v>
      </c>
      <c r="C160" s="75"/>
      <c r="D160" s="75"/>
      <c r="E160" s="75"/>
      <c r="F160" s="75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  <c r="EN160" s="2"/>
      <c r="EO160" s="2"/>
      <c r="EP160" s="2"/>
      <c r="EQ160" s="2"/>
      <c r="ER160" s="2"/>
      <c r="ES160" s="2"/>
      <c r="ET160" s="2"/>
      <c r="EU160" s="2"/>
      <c r="EV160" s="2"/>
      <c r="EW160" s="2"/>
      <c r="EX160" s="2"/>
      <c r="EY160" s="2"/>
      <c r="EZ160" s="2"/>
      <c r="FA160" s="2"/>
      <c r="FB160" s="2"/>
      <c r="FC160" s="2"/>
      <c r="FD160" s="2"/>
      <c r="FE160" s="2"/>
      <c r="FF160" s="2"/>
      <c r="FG160" s="2"/>
      <c r="FH160" s="2"/>
      <c r="FI160" s="2"/>
      <c r="FJ160" s="2"/>
      <c r="FK160" s="2"/>
      <c r="FL160" s="2"/>
      <c r="FM160" s="2"/>
      <c r="FN160" s="2"/>
      <c r="FO160" s="2"/>
      <c r="FP160" s="2"/>
      <c r="FQ160" s="2"/>
      <c r="FR160" s="2"/>
      <c r="FS160" s="2"/>
      <c r="FT160" s="2"/>
      <c r="FU160" s="2"/>
      <c r="FV160" s="2"/>
      <c r="FW160" s="2"/>
      <c r="FX160" s="2"/>
      <c r="FY160" s="2"/>
      <c r="FZ160" s="2"/>
      <c r="GA160" s="2"/>
      <c r="GB160" s="2"/>
      <c r="GC160" s="2"/>
      <c r="GD160" s="2"/>
      <c r="GE160" s="2"/>
      <c r="GF160" s="2"/>
      <c r="GG160" s="2"/>
      <c r="GH160" s="2"/>
      <c r="GI160" s="2"/>
      <c r="GJ160" s="2"/>
      <c r="GK160" s="2"/>
      <c r="GL160" s="2"/>
    </row>
    <row r="161" spans="1:198" s="13" customFormat="1" ht="12.75" customHeight="1" x14ac:dyDescent="0.25">
      <c r="A161" s="75" t="s">
        <v>27</v>
      </c>
      <c r="B161" s="75"/>
      <c r="C161" s="75"/>
      <c r="D161" s="75"/>
      <c r="E161" s="75"/>
      <c r="F161" s="75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  <c r="EK161" s="2"/>
      <c r="EL161" s="2"/>
      <c r="EM161" s="2"/>
      <c r="EN161" s="2"/>
      <c r="EO161" s="2"/>
      <c r="EP161" s="2"/>
      <c r="EQ161" s="2"/>
      <c r="ER161" s="2"/>
      <c r="ES161" s="2"/>
      <c r="ET161" s="2"/>
      <c r="EU161" s="2"/>
      <c r="EV161" s="2"/>
      <c r="EW161" s="2"/>
      <c r="EX161" s="2"/>
      <c r="EY161" s="2"/>
      <c r="EZ161" s="2"/>
      <c r="FA161" s="2"/>
      <c r="FB161" s="2"/>
      <c r="FC161" s="2"/>
      <c r="FD161" s="2"/>
      <c r="FE161" s="2"/>
      <c r="FF161" s="2"/>
      <c r="FG161" s="2"/>
      <c r="FH161" s="2"/>
      <c r="FI161" s="2"/>
      <c r="FJ161" s="2"/>
      <c r="FK161" s="2"/>
      <c r="FL161" s="2"/>
      <c r="FM161" s="2"/>
      <c r="FN161" s="2"/>
      <c r="FO161" s="2"/>
      <c r="FP161" s="2"/>
      <c r="FQ161" s="2"/>
      <c r="FR161" s="2"/>
      <c r="FS161" s="2"/>
      <c r="FT161" s="2"/>
      <c r="FU161" s="2"/>
      <c r="FV161" s="2"/>
      <c r="FW161" s="2"/>
      <c r="FX161" s="2"/>
      <c r="FY161" s="2"/>
      <c r="FZ161" s="2"/>
      <c r="GA161" s="2"/>
      <c r="GB161" s="2"/>
      <c r="GC161" s="2"/>
      <c r="GD161" s="2"/>
      <c r="GE161" s="2"/>
      <c r="GF161" s="2"/>
      <c r="GG161" s="2"/>
      <c r="GH161" s="2"/>
      <c r="GI161" s="2"/>
      <c r="GJ161" s="2"/>
      <c r="GK161" s="2"/>
      <c r="GL161" s="2"/>
    </row>
    <row r="162" spans="1:198" s="13" customFormat="1" ht="12.75" customHeight="1" x14ac:dyDescent="0.25">
      <c r="A162" s="3"/>
      <c r="B162" s="75" t="s">
        <v>28</v>
      </c>
      <c r="C162" s="75"/>
      <c r="D162" s="75"/>
      <c r="E162" s="75"/>
      <c r="F162" s="75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  <c r="EN162" s="2"/>
      <c r="EO162" s="2"/>
      <c r="EP162" s="2"/>
      <c r="EQ162" s="2"/>
      <c r="ER162" s="2"/>
      <c r="ES162" s="2"/>
      <c r="ET162" s="2"/>
      <c r="EU162" s="2"/>
      <c r="EV162" s="2"/>
      <c r="EW162" s="2"/>
      <c r="EX162" s="2"/>
      <c r="EY162" s="2"/>
      <c r="EZ162" s="2"/>
      <c r="FA162" s="2"/>
      <c r="FB162" s="2"/>
      <c r="FC162" s="2"/>
      <c r="FD162" s="2"/>
      <c r="FE162" s="2"/>
      <c r="FF162" s="2"/>
      <c r="FG162" s="2"/>
      <c r="FH162" s="2"/>
      <c r="FI162" s="2"/>
      <c r="FJ162" s="2"/>
      <c r="FK162" s="2"/>
      <c r="FL162" s="2"/>
      <c r="FM162" s="2"/>
      <c r="FN162" s="2"/>
      <c r="FO162" s="2"/>
      <c r="FP162" s="2"/>
      <c r="FQ162" s="2"/>
      <c r="FR162" s="2"/>
      <c r="FS162" s="2"/>
      <c r="FT162" s="2"/>
      <c r="FU162" s="2"/>
      <c r="FV162" s="2"/>
      <c r="FW162" s="2"/>
      <c r="FX162" s="2"/>
      <c r="FY162" s="2"/>
      <c r="FZ162" s="2"/>
      <c r="GA162" s="2"/>
      <c r="GB162" s="2"/>
      <c r="GC162" s="2"/>
      <c r="GD162" s="2"/>
      <c r="GE162" s="2"/>
      <c r="GF162" s="2"/>
      <c r="GG162" s="2"/>
      <c r="GH162" s="2"/>
      <c r="GI162" s="2"/>
      <c r="GJ162" s="2"/>
      <c r="GK162" s="2"/>
      <c r="GL162" s="2"/>
    </row>
    <row r="163" spans="1:198" s="13" customFormat="1" x14ac:dyDescent="0.25">
      <c r="A163" s="75" t="s">
        <v>19</v>
      </c>
      <c r="B163" s="75"/>
      <c r="C163" s="75"/>
      <c r="D163" s="75"/>
      <c r="E163" s="75"/>
      <c r="F163" s="75"/>
    </row>
    <row r="164" spans="1:198" s="13" customFormat="1" x14ac:dyDescent="0.25">
      <c r="A164" s="3"/>
      <c r="B164" s="75" t="s">
        <v>24</v>
      </c>
      <c r="C164" s="75"/>
      <c r="D164" s="75"/>
      <c r="E164" s="75"/>
      <c r="F164" s="75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  <c r="EK164" s="2"/>
      <c r="EL164" s="2"/>
      <c r="EM164" s="2"/>
      <c r="EN164" s="2"/>
      <c r="EO164" s="2"/>
      <c r="EP164" s="2"/>
      <c r="EQ164" s="2"/>
      <c r="ER164" s="2"/>
      <c r="ES164" s="2"/>
      <c r="ET164" s="2"/>
      <c r="EU164" s="2"/>
      <c r="EV164" s="2"/>
      <c r="EW164" s="2"/>
      <c r="EX164" s="2"/>
      <c r="EY164" s="2"/>
      <c r="EZ164" s="2"/>
      <c r="FA164" s="2"/>
      <c r="FB164" s="2"/>
      <c r="FC164" s="2"/>
      <c r="FD164" s="2"/>
      <c r="FE164" s="2"/>
      <c r="FF164" s="2"/>
      <c r="FG164" s="2"/>
      <c r="FH164" s="2"/>
      <c r="FI164" s="2"/>
      <c r="FJ164" s="2"/>
      <c r="FK164" s="2"/>
      <c r="FL164" s="2"/>
      <c r="FM164" s="2"/>
      <c r="FN164" s="2"/>
      <c r="FO164" s="2"/>
      <c r="FP164" s="2"/>
      <c r="FQ164" s="2"/>
      <c r="FR164" s="2"/>
      <c r="FS164" s="2"/>
      <c r="FT164" s="2"/>
      <c r="FU164" s="2"/>
      <c r="FV164" s="2"/>
      <c r="FW164" s="2"/>
      <c r="FX164" s="2"/>
      <c r="FY164" s="2"/>
      <c r="FZ164" s="2"/>
      <c r="GA164" s="2"/>
      <c r="GB164" s="2"/>
      <c r="GC164" s="2"/>
      <c r="GD164" s="2"/>
      <c r="GE164" s="2"/>
      <c r="GF164" s="2"/>
      <c r="GG164" s="2"/>
      <c r="GH164" s="2"/>
      <c r="GI164" s="2"/>
      <c r="GJ164" s="2"/>
      <c r="GK164" s="2"/>
      <c r="GL164" s="2"/>
      <c r="GM164" s="2"/>
      <c r="GN164" s="2"/>
      <c r="GO164" s="2"/>
      <c r="GP164" s="2"/>
    </row>
    <row r="165" spans="1:198" s="13" customFormat="1" x14ac:dyDescent="0.25">
      <c r="A165" s="3"/>
      <c r="B165" s="75" t="s">
        <v>25</v>
      </c>
      <c r="C165" s="75"/>
      <c r="D165" s="75"/>
      <c r="E165" s="75"/>
      <c r="F165" s="75"/>
    </row>
  </sheetData>
  <mergeCells count="35">
    <mergeCell ref="A8:F8"/>
    <mergeCell ref="A50:F50"/>
    <mergeCell ref="A96:F96"/>
    <mergeCell ref="A102:E102"/>
    <mergeCell ref="A103:F103"/>
    <mergeCell ref="A43:F43"/>
    <mergeCell ref="A155:F155"/>
    <mergeCell ref="A154:F154"/>
    <mergeCell ref="A153:F153"/>
    <mergeCell ref="C151:D151"/>
    <mergeCell ref="E151:F151"/>
    <mergeCell ref="C152:D152"/>
    <mergeCell ref="E152:F152"/>
    <mergeCell ref="C150:D150"/>
    <mergeCell ref="E150:F150"/>
    <mergeCell ref="A49:E49"/>
    <mergeCell ref="A143:F143"/>
    <mergeCell ref="A149:E149"/>
    <mergeCell ref="B160:F160"/>
    <mergeCell ref="A159:F159"/>
    <mergeCell ref="A158:F158"/>
    <mergeCell ref="A157:F157"/>
    <mergeCell ref="B156:F156"/>
    <mergeCell ref="B165:F165"/>
    <mergeCell ref="B164:F164"/>
    <mergeCell ref="A163:F163"/>
    <mergeCell ref="B162:F162"/>
    <mergeCell ref="A161:F161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43">
    <cfRule type="cellIs" dxfId="4" priority="29" stopIfTrue="1" operator="equal">
      <formula>0</formula>
    </cfRule>
  </conditionalFormatting>
  <conditionalFormatting sqref="A96">
    <cfRule type="cellIs" dxfId="3" priority="10" stopIfTrue="1" operator="equal">
      <formula>0</formula>
    </cfRule>
  </conditionalFormatting>
  <conditionalFormatting sqref="A143">
    <cfRule type="cellIs" dxfId="2" priority="7" stopIfTrue="1" operator="equal">
      <formula>0</formula>
    </cfRule>
  </conditionalFormatting>
  <conditionalFormatting sqref="B28">
    <cfRule type="cellIs" dxfId="1" priority="2" stopIfTrue="1" operator="equal">
      <formula>0</formula>
    </cfRule>
  </conditionalFormatting>
  <conditionalFormatting sqref="B81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5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2023-03-27T06:41:03Z</dcterms:modified>
</cp:coreProperties>
</file>